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easonora.sharepoint.com/sites/DANIRAMTZ/Documentos compartidos/POA 2023/"/>
    </mc:Choice>
  </mc:AlternateContent>
  <xr:revisionPtr revIDLastSave="0" documentId="8_{FF6014E2-3FAF-4F30-8285-92B8F2EB0976}" xr6:coauthVersionLast="47" xr6:coauthVersionMax="47" xr10:uidLastSave="{00000000-0000-0000-0000-000000000000}"/>
  <bookViews>
    <workbookView xWindow="-120" yWindow="-120" windowWidth="29040" windowHeight="15720" xr2:uid="{BC26609C-F7B0-4097-89A8-DF45BAC4D170}"/>
  </bookViews>
  <sheets>
    <sheet name="POA 2023-DIC" sheetId="1" r:id="rId1"/>
  </sheets>
  <definedNames>
    <definedName name="_xlnm._FilterDatabase" localSheetId="0" hidden="1">'POA 2023-DIC'!$A$8:$AF$490</definedName>
    <definedName name="_xlnm.Print_Area" localSheetId="0">'POA 2023-DIC'!$A$9:$AF$57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B8" i="1"/>
  <c r="L8" i="1"/>
  <c r="M8" i="1"/>
  <c r="N8" i="1"/>
  <c r="P8" i="1"/>
  <c r="Q8" i="1"/>
  <c r="R8" i="1"/>
  <c r="AC8" i="1"/>
  <c r="S9" i="1"/>
  <c r="AF9" i="1"/>
  <c r="S10" i="1"/>
  <c r="AF10" i="1"/>
  <c r="S11" i="1"/>
  <c r="AF11" i="1"/>
  <c r="S12" i="1"/>
  <c r="AF12" i="1"/>
  <c r="S13" i="1"/>
  <c r="AF13" i="1"/>
  <c r="S14" i="1"/>
  <c r="AF14" i="1"/>
  <c r="S15" i="1"/>
  <c r="AF15" i="1"/>
  <c r="S16" i="1"/>
  <c r="AF16" i="1"/>
  <c r="S17" i="1"/>
  <c r="AF17" i="1"/>
  <c r="S18" i="1"/>
  <c r="AF18" i="1"/>
  <c r="S19" i="1"/>
  <c r="AF19" i="1"/>
  <c r="AF20" i="1"/>
  <c r="AF21" i="1"/>
  <c r="AF22" i="1"/>
  <c r="AF23" i="1"/>
  <c r="AF24" i="1"/>
  <c r="AF25" i="1"/>
  <c r="AF26" i="1"/>
  <c r="S27" i="1"/>
  <c r="AF27" i="1"/>
  <c r="S28" i="1"/>
  <c r="AF28" i="1"/>
  <c r="S29" i="1"/>
  <c r="AF29" i="1"/>
  <c r="S30" i="1"/>
  <c r="AF30" i="1"/>
  <c r="S31" i="1"/>
  <c r="AF31" i="1"/>
  <c r="S32" i="1"/>
  <c r="AF32" i="1"/>
  <c r="S33" i="1"/>
  <c r="AF33" i="1"/>
  <c r="S34" i="1"/>
  <c r="AF34" i="1"/>
  <c r="S35" i="1"/>
  <c r="AF35" i="1"/>
  <c r="S36" i="1"/>
  <c r="AF36" i="1"/>
  <c r="S37" i="1"/>
  <c r="AF37" i="1"/>
  <c r="S38" i="1"/>
  <c r="AF38" i="1"/>
  <c r="S39" i="1"/>
  <c r="AF39" i="1"/>
  <c r="S40" i="1"/>
  <c r="AF40" i="1"/>
  <c r="S41" i="1"/>
  <c r="AF41" i="1"/>
  <c r="S42" i="1"/>
  <c r="AF42" i="1"/>
  <c r="S43" i="1"/>
  <c r="AF43" i="1"/>
  <c r="S44" i="1"/>
  <c r="AF44" i="1"/>
  <c r="S45" i="1"/>
  <c r="AF45" i="1"/>
  <c r="S46" i="1"/>
  <c r="AF46" i="1"/>
  <c r="S47" i="1"/>
  <c r="AF47" i="1"/>
  <c r="S48" i="1"/>
  <c r="AF48" i="1"/>
  <c r="S49" i="1"/>
  <c r="AF49" i="1"/>
  <c r="S50" i="1"/>
  <c r="AF50" i="1"/>
  <c r="S51" i="1"/>
  <c r="AF51" i="1"/>
  <c r="S52" i="1"/>
  <c r="AF52" i="1"/>
  <c r="S53" i="1"/>
  <c r="AF53" i="1"/>
  <c r="S54" i="1"/>
  <c r="AF54" i="1"/>
  <c r="S55" i="1"/>
  <c r="AF55" i="1"/>
  <c r="S56" i="1"/>
  <c r="AF56" i="1"/>
  <c r="S57" i="1"/>
  <c r="AF57" i="1"/>
  <c r="S60" i="1"/>
  <c r="AF60" i="1"/>
  <c r="S61" i="1"/>
  <c r="AF61" i="1"/>
  <c r="S62" i="1"/>
  <c r="AF62" i="1"/>
  <c r="S63" i="1"/>
  <c r="AF63" i="1"/>
  <c r="S64" i="1"/>
  <c r="AF64" i="1"/>
  <c r="S65" i="1"/>
  <c r="AF65" i="1"/>
  <c r="S66" i="1"/>
  <c r="AF66" i="1"/>
  <c r="S67" i="1"/>
  <c r="AF67" i="1"/>
  <c r="S68" i="1"/>
  <c r="AF68" i="1"/>
  <c r="S69" i="1"/>
  <c r="AF69" i="1"/>
  <c r="S70" i="1"/>
  <c r="AF70" i="1"/>
  <c r="S71" i="1"/>
  <c r="AF71" i="1"/>
  <c r="S72" i="1"/>
  <c r="AF72" i="1"/>
  <c r="S73" i="1"/>
  <c r="AF73" i="1"/>
  <c r="S74" i="1"/>
  <c r="AF74" i="1"/>
  <c r="S75" i="1"/>
  <c r="AF75" i="1"/>
  <c r="S76" i="1"/>
  <c r="AF76" i="1"/>
  <c r="S77" i="1"/>
  <c r="AF77" i="1"/>
  <c r="S78" i="1"/>
  <c r="AF78" i="1"/>
  <c r="S79" i="1"/>
  <c r="AF79" i="1"/>
  <c r="S80" i="1"/>
  <c r="AF80" i="1"/>
  <c r="S81" i="1"/>
  <c r="AF81" i="1"/>
  <c r="S82" i="1"/>
  <c r="AF82" i="1"/>
  <c r="S83" i="1"/>
  <c r="AF83" i="1"/>
  <c r="S84" i="1"/>
  <c r="AF84" i="1"/>
  <c r="S85" i="1"/>
  <c r="AF85" i="1"/>
  <c r="S86" i="1"/>
  <c r="AF86" i="1"/>
  <c r="S87" i="1"/>
  <c r="AF87" i="1"/>
  <c r="S88" i="1"/>
  <c r="AF88" i="1"/>
  <c r="S89" i="1"/>
  <c r="AF89" i="1"/>
  <c r="S90" i="1"/>
  <c r="AF90" i="1"/>
  <c r="S91" i="1"/>
  <c r="AF91" i="1"/>
  <c r="S92" i="1"/>
  <c r="AF92" i="1"/>
  <c r="S93" i="1"/>
  <c r="AF93" i="1"/>
  <c r="S94" i="1"/>
  <c r="AF94" i="1"/>
  <c r="S95" i="1"/>
  <c r="AF95" i="1"/>
  <c r="S96" i="1"/>
  <c r="AF96" i="1"/>
  <c r="S97" i="1"/>
  <c r="AF97" i="1"/>
  <c r="S98" i="1"/>
  <c r="AF98" i="1"/>
  <c r="S99" i="1"/>
  <c r="AF99" i="1"/>
  <c r="S100" i="1"/>
  <c r="AF100" i="1"/>
  <c r="S101" i="1"/>
  <c r="AF101" i="1"/>
  <c r="S102" i="1"/>
  <c r="AF102" i="1"/>
  <c r="S103" i="1"/>
  <c r="AF103" i="1"/>
  <c r="S104" i="1"/>
  <c r="AF104" i="1"/>
  <c r="S105" i="1"/>
  <c r="AF105" i="1"/>
  <c r="S106" i="1"/>
  <c r="AF106" i="1"/>
  <c r="S107" i="1"/>
  <c r="AF107" i="1"/>
  <c r="S108" i="1"/>
  <c r="AF108" i="1"/>
  <c r="S109" i="1"/>
  <c r="AF109" i="1"/>
  <c r="S110" i="1"/>
  <c r="AF110" i="1"/>
  <c r="S111" i="1"/>
  <c r="AF111" i="1"/>
  <c r="S112" i="1"/>
  <c r="AF112" i="1"/>
  <c r="S113" i="1"/>
  <c r="AF113" i="1"/>
  <c r="S114" i="1"/>
  <c r="AF114" i="1"/>
  <c r="S115" i="1"/>
  <c r="AF115" i="1"/>
  <c r="S116" i="1"/>
  <c r="AF116" i="1"/>
  <c r="S117" i="1"/>
  <c r="AF117" i="1"/>
  <c r="S118" i="1"/>
  <c r="AF118" i="1"/>
  <c r="S119" i="1"/>
  <c r="AF119" i="1"/>
  <c r="S120" i="1"/>
  <c r="AF120" i="1"/>
  <c r="S121" i="1"/>
  <c r="AF121" i="1"/>
  <c r="S122" i="1"/>
  <c r="AF122" i="1"/>
  <c r="S123" i="1"/>
  <c r="AF123" i="1"/>
  <c r="S124" i="1"/>
  <c r="AF124" i="1"/>
  <c r="S125" i="1"/>
  <c r="AF125" i="1"/>
  <c r="S126" i="1"/>
  <c r="AF126" i="1"/>
  <c r="S127" i="1"/>
  <c r="AF127" i="1"/>
  <c r="S128" i="1"/>
  <c r="AF128" i="1"/>
  <c r="S129" i="1"/>
  <c r="AF129" i="1"/>
  <c r="S130" i="1"/>
  <c r="AF130" i="1"/>
  <c r="S131" i="1"/>
  <c r="AF131" i="1"/>
  <c r="S132" i="1"/>
  <c r="AF132" i="1"/>
  <c r="S133" i="1"/>
  <c r="AF133" i="1"/>
  <c r="S134" i="1"/>
  <c r="AF134" i="1"/>
  <c r="S135" i="1"/>
  <c r="AF135" i="1"/>
  <c r="S136" i="1"/>
  <c r="AF136" i="1"/>
  <c r="S137" i="1"/>
  <c r="AF137" i="1"/>
  <c r="S138" i="1"/>
  <c r="AF138" i="1"/>
  <c r="S139" i="1"/>
  <c r="AF139" i="1"/>
  <c r="S140" i="1"/>
  <c r="AF140" i="1"/>
  <c r="S141" i="1"/>
  <c r="AF141" i="1"/>
  <c r="S142" i="1"/>
  <c r="AF142" i="1"/>
  <c r="S143" i="1"/>
  <c r="AF143" i="1"/>
  <c r="S144" i="1"/>
  <c r="AF144" i="1"/>
  <c r="S145" i="1"/>
  <c r="AF145" i="1"/>
  <c r="S146" i="1"/>
  <c r="AF146" i="1"/>
  <c r="S147" i="1"/>
  <c r="AF147" i="1"/>
  <c r="S148" i="1"/>
  <c r="AF148" i="1"/>
  <c r="S149" i="1"/>
  <c r="AF149" i="1"/>
  <c r="S150" i="1"/>
  <c r="AF150" i="1"/>
  <c r="S151" i="1"/>
  <c r="AF151" i="1"/>
  <c r="S152" i="1"/>
  <c r="AF152" i="1"/>
  <c r="S153" i="1"/>
  <c r="AF153" i="1"/>
  <c r="S154" i="1"/>
  <c r="AF154" i="1"/>
  <c r="S155" i="1"/>
  <c r="AF155" i="1"/>
  <c r="S156" i="1"/>
  <c r="AF156" i="1"/>
  <c r="S157" i="1"/>
  <c r="AF157" i="1"/>
  <c r="S158" i="1"/>
  <c r="AF158" i="1"/>
  <c r="S159" i="1"/>
  <c r="AF159" i="1"/>
  <c r="S160" i="1"/>
  <c r="AF160" i="1"/>
  <c r="S161" i="1"/>
  <c r="AF161" i="1"/>
  <c r="S162" i="1"/>
  <c r="AF162" i="1"/>
  <c r="S163" i="1"/>
  <c r="AF163" i="1"/>
  <c r="S164" i="1"/>
  <c r="AF164" i="1"/>
  <c r="S165" i="1"/>
  <c r="AF165" i="1"/>
  <c r="S166" i="1"/>
  <c r="AF166" i="1"/>
  <c r="S167" i="1"/>
  <c r="AF167" i="1"/>
  <c r="S168" i="1"/>
  <c r="AF168" i="1"/>
  <c r="S169" i="1"/>
  <c r="AF169" i="1"/>
  <c r="S170" i="1"/>
  <c r="AF170" i="1"/>
  <c r="S171" i="1"/>
  <c r="AF171" i="1"/>
  <c r="S172" i="1"/>
  <c r="AF172" i="1"/>
  <c r="S173" i="1"/>
  <c r="AF173" i="1"/>
  <c r="S174" i="1"/>
  <c r="AF174" i="1"/>
  <c r="S175" i="1"/>
  <c r="AF175" i="1"/>
  <c r="S176" i="1"/>
  <c r="AF176" i="1"/>
  <c r="S177" i="1"/>
  <c r="AF177" i="1"/>
  <c r="S178" i="1"/>
  <c r="AF178" i="1"/>
  <c r="S179" i="1"/>
  <c r="AF179" i="1"/>
  <c r="S180" i="1"/>
  <c r="AF180" i="1"/>
  <c r="S181" i="1"/>
  <c r="AF181" i="1"/>
  <c r="S182" i="1"/>
  <c r="AF182" i="1"/>
  <c r="S183" i="1"/>
  <c r="AF183" i="1"/>
  <c r="S184" i="1"/>
  <c r="AF184" i="1"/>
  <c r="S185" i="1"/>
  <c r="AF185" i="1"/>
  <c r="S186" i="1"/>
  <c r="AF186" i="1"/>
  <c r="S187" i="1"/>
  <c r="AF187" i="1"/>
  <c r="S188" i="1"/>
  <c r="AF188" i="1"/>
  <c r="S189" i="1"/>
  <c r="AF189" i="1"/>
  <c r="S190" i="1"/>
  <c r="AF190" i="1"/>
  <c r="S191" i="1"/>
  <c r="AF191" i="1"/>
  <c r="S192" i="1"/>
  <c r="AF192" i="1"/>
  <c r="S193" i="1"/>
  <c r="AF193" i="1"/>
  <c r="S194" i="1"/>
  <c r="AF194" i="1"/>
  <c r="S195" i="1"/>
  <c r="AF195" i="1"/>
  <c r="S196" i="1"/>
  <c r="AF196" i="1"/>
  <c r="S197" i="1"/>
  <c r="AF197" i="1"/>
  <c r="S198" i="1"/>
  <c r="AF198" i="1"/>
  <c r="S199" i="1"/>
  <c r="AF199" i="1"/>
  <c r="S200" i="1"/>
  <c r="AF200" i="1"/>
  <c r="S201" i="1"/>
  <c r="AF201" i="1"/>
  <c r="S202" i="1"/>
  <c r="AF202" i="1"/>
  <c r="S203" i="1"/>
  <c r="AF203" i="1"/>
  <c r="S204" i="1"/>
  <c r="AF204" i="1"/>
  <c r="S205" i="1"/>
  <c r="AF205" i="1"/>
  <c r="S206" i="1"/>
  <c r="AF206" i="1"/>
  <c r="S207" i="1"/>
  <c r="AF207" i="1"/>
  <c r="S208" i="1"/>
  <c r="AF208" i="1"/>
  <c r="S209" i="1"/>
  <c r="AF209" i="1"/>
  <c r="S210" i="1"/>
  <c r="AF210" i="1"/>
  <c r="S211" i="1"/>
  <c r="AF211" i="1"/>
  <c r="S212" i="1"/>
  <c r="AF212" i="1"/>
  <c r="S213" i="1"/>
  <c r="AF213" i="1"/>
  <c r="S214" i="1"/>
  <c r="AF214" i="1"/>
  <c r="S215" i="1"/>
  <c r="AF215" i="1"/>
  <c r="S216" i="1"/>
  <c r="AF216" i="1"/>
  <c r="S217" i="1"/>
  <c r="AF217" i="1"/>
  <c r="S218" i="1"/>
  <c r="AF218" i="1"/>
  <c r="S219" i="1"/>
  <c r="AF219" i="1"/>
  <c r="S220" i="1"/>
  <c r="AF220" i="1"/>
  <c r="S221" i="1"/>
  <c r="AF221" i="1"/>
  <c r="S222" i="1"/>
  <c r="AF222" i="1"/>
  <c r="S223" i="1"/>
  <c r="AF223" i="1"/>
  <c r="S224" i="1"/>
  <c r="AF224" i="1"/>
  <c r="S225" i="1"/>
  <c r="AF225" i="1"/>
  <c r="S226" i="1"/>
  <c r="AF226" i="1"/>
  <c r="S227" i="1"/>
  <c r="AF227" i="1"/>
  <c r="S228" i="1"/>
  <c r="AF228" i="1"/>
  <c r="S229" i="1"/>
  <c r="AF229" i="1"/>
  <c r="S230" i="1"/>
  <c r="AF230" i="1"/>
  <c r="S231" i="1"/>
  <c r="AF231" i="1"/>
  <c r="S232" i="1"/>
  <c r="AF232" i="1"/>
  <c r="S233" i="1"/>
  <c r="AF233" i="1"/>
  <c r="S234" i="1"/>
  <c r="AF234" i="1"/>
  <c r="S235" i="1"/>
  <c r="AF235" i="1"/>
  <c r="S236" i="1"/>
  <c r="AF236" i="1"/>
  <c r="S237" i="1"/>
  <c r="AF237" i="1"/>
  <c r="S238" i="1"/>
  <c r="AF238" i="1"/>
  <c r="S239" i="1"/>
  <c r="AF239" i="1"/>
  <c r="S240" i="1"/>
  <c r="AF240" i="1"/>
  <c r="S241" i="1"/>
  <c r="AF241" i="1"/>
  <c r="S242" i="1"/>
  <c r="AF242" i="1"/>
  <c r="S243" i="1"/>
  <c r="AF243" i="1"/>
  <c r="S244" i="1"/>
  <c r="AF244" i="1"/>
  <c r="S245" i="1"/>
  <c r="AF245" i="1"/>
  <c r="S246" i="1"/>
  <c r="AF246" i="1"/>
  <c r="S247" i="1"/>
  <c r="AF247" i="1"/>
  <c r="S248" i="1"/>
  <c r="AF248" i="1"/>
  <c r="S249" i="1"/>
  <c r="AF249" i="1"/>
  <c r="S250" i="1"/>
  <c r="AF250" i="1"/>
  <c r="S251" i="1"/>
  <c r="AF251" i="1"/>
  <c r="S252" i="1"/>
  <c r="AF252" i="1"/>
  <c r="S253" i="1"/>
  <c r="AF253" i="1"/>
  <c r="S254" i="1"/>
  <c r="AF254" i="1"/>
  <c r="S255" i="1"/>
  <c r="AF255" i="1"/>
  <c r="S256" i="1"/>
  <c r="AF256" i="1"/>
  <c r="S257" i="1"/>
  <c r="AF257" i="1"/>
  <c r="S258" i="1"/>
  <c r="AF258" i="1"/>
  <c r="S259" i="1"/>
  <c r="AF259" i="1"/>
  <c r="S260" i="1"/>
  <c r="AF260" i="1"/>
  <c r="S261" i="1"/>
  <c r="AF261" i="1"/>
  <c r="S262" i="1"/>
  <c r="AF262" i="1"/>
  <c r="S263" i="1"/>
  <c r="AF263" i="1"/>
  <c r="S264" i="1"/>
  <c r="AF264" i="1"/>
  <c r="S265" i="1"/>
  <c r="AF265" i="1"/>
  <c r="S266" i="1"/>
  <c r="AF266" i="1"/>
  <c r="S267" i="1"/>
  <c r="AF267" i="1"/>
  <c r="S268" i="1"/>
  <c r="AF268" i="1"/>
  <c r="S269" i="1"/>
  <c r="AF269" i="1"/>
  <c r="S270" i="1"/>
  <c r="AF270" i="1"/>
  <c r="S271" i="1"/>
  <c r="AF271" i="1"/>
  <c r="S272" i="1"/>
  <c r="AF272" i="1"/>
  <c r="S273" i="1"/>
  <c r="AF273" i="1"/>
  <c r="S274" i="1"/>
  <c r="AF274" i="1"/>
  <c r="S275" i="1"/>
  <c r="AF275" i="1"/>
  <c r="S276" i="1"/>
  <c r="AF276" i="1"/>
  <c r="S277" i="1"/>
  <c r="AF277" i="1"/>
  <c r="S278" i="1"/>
  <c r="AF278" i="1"/>
  <c r="S279" i="1"/>
  <c r="AF279" i="1"/>
  <c r="S280" i="1"/>
  <c r="AF280" i="1"/>
  <c r="S281" i="1"/>
  <c r="AF281" i="1"/>
  <c r="S282" i="1"/>
  <c r="AF282" i="1"/>
  <c r="S283" i="1"/>
  <c r="AF283" i="1"/>
  <c r="S284" i="1"/>
  <c r="AF284" i="1"/>
  <c r="S285" i="1"/>
  <c r="AF285" i="1"/>
  <c r="S286" i="1"/>
  <c r="AF286" i="1"/>
  <c r="S287" i="1"/>
  <c r="AF287" i="1"/>
  <c r="S288" i="1"/>
  <c r="AF288" i="1"/>
  <c r="S289" i="1"/>
  <c r="AF289" i="1"/>
  <c r="S290" i="1"/>
  <c r="AF290" i="1"/>
  <c r="S291" i="1"/>
  <c r="AF291" i="1"/>
  <c r="S292" i="1"/>
  <c r="AF292" i="1"/>
  <c r="S293" i="1"/>
  <c r="AF293" i="1"/>
  <c r="S294" i="1"/>
  <c r="AF294" i="1"/>
  <c r="S295" i="1"/>
  <c r="AF295" i="1"/>
  <c r="S296" i="1"/>
  <c r="AF296" i="1"/>
  <c r="S297" i="1"/>
  <c r="AF297" i="1"/>
  <c r="S298" i="1"/>
  <c r="AF298" i="1"/>
  <c r="S299" i="1"/>
  <c r="AF299" i="1"/>
  <c r="S300" i="1"/>
  <c r="AF300" i="1"/>
  <c r="S301" i="1"/>
  <c r="AF301" i="1"/>
  <c r="S302" i="1"/>
  <c r="AF302" i="1"/>
  <c r="S303" i="1"/>
  <c r="AF303" i="1"/>
  <c r="S304" i="1"/>
  <c r="AF304" i="1"/>
  <c r="S305" i="1"/>
  <c r="AF305" i="1"/>
  <c r="S306" i="1"/>
  <c r="AF306" i="1"/>
  <c r="S307" i="1"/>
  <c r="AF307" i="1"/>
  <c r="S308" i="1"/>
  <c r="AF308" i="1"/>
  <c r="S309" i="1"/>
  <c r="AF309" i="1"/>
  <c r="S310" i="1"/>
  <c r="AF310" i="1"/>
  <c r="S311" i="1"/>
  <c r="AF311" i="1"/>
  <c r="S312" i="1"/>
  <c r="AF312" i="1"/>
  <c r="S313" i="1"/>
  <c r="AF313" i="1"/>
  <c r="S314" i="1"/>
  <c r="AF314" i="1"/>
  <c r="S315" i="1"/>
  <c r="AF315" i="1"/>
  <c r="S316" i="1"/>
  <c r="AF316" i="1"/>
  <c r="S317" i="1"/>
  <c r="AF317" i="1"/>
  <c r="S318" i="1"/>
  <c r="AF318" i="1"/>
  <c r="S319" i="1"/>
  <c r="AF319" i="1"/>
  <c r="S320" i="1"/>
  <c r="AF320" i="1"/>
  <c r="S321" i="1"/>
  <c r="AF321" i="1"/>
  <c r="S322" i="1"/>
  <c r="AF322" i="1"/>
  <c r="S323" i="1"/>
  <c r="AF323" i="1"/>
  <c r="S324" i="1"/>
  <c r="AF324" i="1"/>
  <c r="S325" i="1"/>
  <c r="AF325" i="1"/>
  <c r="S326" i="1"/>
  <c r="AF326" i="1"/>
  <c r="S327" i="1"/>
  <c r="AF327" i="1"/>
  <c r="S328" i="1"/>
  <c r="AF328" i="1"/>
  <c r="S329" i="1"/>
  <c r="AF329" i="1"/>
  <c r="S330" i="1"/>
  <c r="AF330" i="1"/>
  <c r="S331" i="1"/>
  <c r="AF331" i="1"/>
  <c r="S332" i="1"/>
  <c r="AF332" i="1"/>
  <c r="S333" i="1"/>
  <c r="AF333" i="1"/>
  <c r="S334" i="1"/>
  <c r="AF334" i="1"/>
  <c r="S335" i="1"/>
  <c r="AF335" i="1"/>
  <c r="S336" i="1"/>
  <c r="AF336" i="1"/>
  <c r="S337" i="1"/>
  <c r="AF337" i="1"/>
  <c r="S338" i="1"/>
  <c r="AF338" i="1"/>
  <c r="S339" i="1"/>
  <c r="AF339" i="1"/>
  <c r="S340" i="1"/>
  <c r="AF340" i="1"/>
  <c r="S341" i="1"/>
  <c r="AF341" i="1"/>
  <c r="S342" i="1"/>
  <c r="AF342" i="1"/>
  <c r="S343" i="1"/>
  <c r="AF343" i="1"/>
  <c r="S344" i="1"/>
  <c r="AF344" i="1"/>
  <c r="S345" i="1"/>
  <c r="AF345" i="1"/>
  <c r="S346" i="1"/>
  <c r="AF346" i="1"/>
  <c r="S347" i="1"/>
  <c r="AF347" i="1"/>
  <c r="S348" i="1"/>
  <c r="AF348" i="1"/>
  <c r="S349" i="1"/>
  <c r="AF349" i="1"/>
  <c r="S350" i="1"/>
  <c r="AF350" i="1"/>
  <c r="S351" i="1"/>
  <c r="AF351" i="1"/>
  <c r="S352" i="1"/>
  <c r="AF352" i="1"/>
  <c r="S353" i="1"/>
  <c r="AF353" i="1"/>
  <c r="S354" i="1"/>
  <c r="AF354" i="1"/>
  <c r="S355" i="1"/>
  <c r="AF355" i="1"/>
  <c r="S356" i="1"/>
  <c r="AF356" i="1"/>
  <c r="S357" i="1"/>
  <c r="AF357" i="1"/>
  <c r="S358" i="1"/>
  <c r="AF358" i="1"/>
  <c r="S359" i="1"/>
  <c r="AF359" i="1"/>
  <c r="S360" i="1"/>
  <c r="AF360" i="1"/>
  <c r="S361" i="1"/>
  <c r="AF361" i="1"/>
  <c r="S362" i="1"/>
  <c r="AF362" i="1"/>
  <c r="S363" i="1"/>
  <c r="AF363" i="1"/>
  <c r="S364" i="1"/>
  <c r="AF364" i="1"/>
  <c r="S365" i="1"/>
  <c r="AF365" i="1"/>
  <c r="S366" i="1"/>
  <c r="AF366" i="1"/>
  <c r="S367" i="1"/>
  <c r="AF367" i="1"/>
  <c r="S368" i="1"/>
  <c r="AF368" i="1"/>
  <c r="S369" i="1"/>
  <c r="AF369" i="1"/>
  <c r="S370" i="1"/>
  <c r="AF370" i="1"/>
  <c r="S371" i="1"/>
  <c r="AF371" i="1"/>
  <c r="S372" i="1"/>
  <c r="AF372" i="1"/>
  <c r="S373" i="1"/>
  <c r="AF373" i="1"/>
  <c r="S374" i="1"/>
  <c r="AF374" i="1"/>
  <c r="S375" i="1"/>
  <c r="AF375" i="1"/>
  <c r="S376" i="1"/>
  <c r="AF376" i="1"/>
  <c r="S377" i="1"/>
  <c r="AF377" i="1"/>
  <c r="S378" i="1"/>
  <c r="AF378" i="1"/>
  <c r="S379" i="1"/>
  <c r="AF379" i="1"/>
  <c r="S380" i="1"/>
  <c r="AF380" i="1"/>
  <c r="S381" i="1"/>
  <c r="AF381" i="1"/>
  <c r="S382" i="1"/>
  <c r="AF382" i="1"/>
  <c r="S383" i="1"/>
  <c r="AF383" i="1"/>
  <c r="S384" i="1"/>
  <c r="AF384" i="1"/>
  <c r="S385" i="1"/>
  <c r="AF385" i="1"/>
  <c r="S386" i="1"/>
  <c r="AF386" i="1"/>
  <c r="S387" i="1"/>
  <c r="AF387" i="1"/>
  <c r="S388" i="1"/>
  <c r="AF388" i="1"/>
  <c r="S389" i="1"/>
  <c r="AF389" i="1"/>
  <c r="S390" i="1"/>
  <c r="AF390" i="1"/>
  <c r="S391" i="1"/>
  <c r="AF391" i="1"/>
  <c r="S392" i="1"/>
  <c r="AF392" i="1"/>
  <c r="S393" i="1"/>
  <c r="AF393" i="1"/>
  <c r="S394" i="1"/>
  <c r="AF394" i="1"/>
  <c r="S395" i="1"/>
  <c r="AF395" i="1"/>
  <c r="S396" i="1"/>
  <c r="AF396" i="1"/>
  <c r="S397" i="1"/>
  <c r="AF397" i="1"/>
  <c r="S398" i="1"/>
  <c r="AF398" i="1"/>
  <c r="S399" i="1"/>
  <c r="AF399" i="1"/>
  <c r="S400" i="1"/>
  <c r="AF400" i="1"/>
  <c r="S401" i="1"/>
  <c r="AF401" i="1"/>
  <c r="S402" i="1"/>
  <c r="AF402" i="1"/>
  <c r="S403" i="1"/>
  <c r="AF403" i="1"/>
  <c r="S404" i="1"/>
  <c r="AF404" i="1"/>
  <c r="S405" i="1"/>
  <c r="AF405" i="1"/>
  <c r="S406" i="1"/>
  <c r="AF406" i="1"/>
  <c r="S407" i="1"/>
  <c r="AF407" i="1"/>
  <c r="S408" i="1"/>
  <c r="AF408" i="1"/>
  <c r="S409" i="1"/>
  <c r="AF409" i="1"/>
  <c r="S410" i="1"/>
  <c r="AF410" i="1"/>
  <c r="S411" i="1"/>
  <c r="AF411" i="1"/>
  <c r="S412" i="1"/>
  <c r="AF412" i="1"/>
  <c r="S413" i="1"/>
  <c r="AF413" i="1"/>
  <c r="S414" i="1"/>
  <c r="AF414" i="1"/>
  <c r="S415" i="1"/>
  <c r="AF415" i="1"/>
  <c r="S416" i="1"/>
  <c r="AF416" i="1"/>
  <c r="S417" i="1"/>
  <c r="AF417" i="1"/>
  <c r="S418" i="1"/>
  <c r="AF418" i="1"/>
  <c r="S419" i="1"/>
  <c r="AF419" i="1"/>
  <c r="S420" i="1"/>
  <c r="AF420" i="1"/>
  <c r="S421" i="1"/>
  <c r="AF421" i="1"/>
  <c r="S422" i="1"/>
  <c r="AF422" i="1"/>
  <c r="S423" i="1"/>
  <c r="AF423" i="1"/>
  <c r="S424" i="1"/>
  <c r="AF424" i="1"/>
  <c r="S425" i="1"/>
  <c r="AF425" i="1"/>
  <c r="S426" i="1"/>
  <c r="AF426" i="1"/>
  <c r="S427" i="1"/>
  <c r="AF427" i="1"/>
  <c r="S428" i="1"/>
  <c r="AF428" i="1"/>
  <c r="S429" i="1"/>
  <c r="AF429" i="1"/>
  <c r="S430" i="1"/>
  <c r="AF430" i="1"/>
  <c r="S431" i="1"/>
  <c r="AF431" i="1"/>
  <c r="S432" i="1"/>
  <c r="AF432" i="1"/>
  <c r="S433" i="1"/>
  <c r="AF433" i="1"/>
  <c r="S434" i="1"/>
  <c r="AF434" i="1"/>
  <c r="S435" i="1"/>
  <c r="AF435" i="1"/>
  <c r="S436" i="1"/>
  <c r="AF436" i="1"/>
  <c r="S437" i="1"/>
  <c r="AF437" i="1"/>
  <c r="S438" i="1"/>
  <c r="AF438" i="1"/>
  <c r="S439" i="1"/>
  <c r="AF439" i="1"/>
  <c r="S440" i="1"/>
  <c r="AF440" i="1"/>
  <c r="S441" i="1"/>
  <c r="AF441" i="1"/>
  <c r="S442" i="1"/>
  <c r="AF442" i="1"/>
  <c r="S443" i="1"/>
  <c r="AF443" i="1"/>
  <c r="S444" i="1"/>
  <c r="AF444" i="1"/>
  <c r="S445" i="1"/>
  <c r="AF445" i="1"/>
  <c r="S446" i="1"/>
  <c r="AF446" i="1"/>
  <c r="S447" i="1"/>
  <c r="AF447" i="1"/>
  <c r="S448" i="1"/>
  <c r="AF448" i="1"/>
  <c r="S449" i="1"/>
  <c r="AF449" i="1"/>
  <c r="S450" i="1"/>
  <c r="AF450" i="1"/>
  <c r="S451" i="1"/>
  <c r="AF451" i="1"/>
  <c r="S452" i="1"/>
  <c r="AF452" i="1"/>
  <c r="S453" i="1"/>
  <c r="AF453" i="1"/>
  <c r="S454" i="1"/>
  <c r="AF454" i="1"/>
  <c r="S455" i="1"/>
  <c r="AF455" i="1"/>
  <c r="S456" i="1"/>
  <c r="AF456" i="1"/>
  <c r="S457" i="1"/>
  <c r="AF457" i="1"/>
  <c r="S458" i="1"/>
  <c r="AF458" i="1"/>
  <c r="S459" i="1"/>
  <c r="AF459" i="1"/>
  <c r="S460" i="1"/>
  <c r="AF460" i="1"/>
  <c r="S461" i="1"/>
  <c r="AF461" i="1"/>
  <c r="S462" i="1"/>
  <c r="AF462" i="1"/>
  <c r="S463" i="1"/>
  <c r="AF463" i="1"/>
  <c r="S464" i="1"/>
  <c r="AF464" i="1"/>
  <c r="S465" i="1"/>
  <c r="AF465" i="1"/>
  <c r="S466" i="1"/>
  <c r="AF466" i="1"/>
  <c r="S467" i="1"/>
  <c r="AF467" i="1"/>
  <c r="S468" i="1"/>
  <c r="AF468" i="1"/>
  <c r="S469" i="1"/>
  <c r="AF469" i="1"/>
  <c r="S470" i="1"/>
  <c r="AF470" i="1"/>
  <c r="S471" i="1"/>
  <c r="AF471" i="1"/>
  <c r="S472" i="1"/>
  <c r="AF472" i="1"/>
  <c r="S473" i="1"/>
  <c r="AF473" i="1"/>
  <c r="S474" i="1"/>
  <c r="AF474" i="1"/>
  <c r="S475" i="1"/>
  <c r="AF475" i="1"/>
  <c r="S476" i="1"/>
  <c r="AF476" i="1"/>
  <c r="S477" i="1"/>
  <c r="AF477" i="1"/>
  <c r="S478" i="1"/>
  <c r="AF478" i="1"/>
  <c r="S479" i="1"/>
  <c r="AF479" i="1"/>
  <c r="S480" i="1"/>
  <c r="AF480" i="1"/>
  <c r="S481" i="1"/>
  <c r="AF481" i="1"/>
  <c r="S482" i="1"/>
  <c r="AF482" i="1"/>
  <c r="S483" i="1"/>
  <c r="AF483" i="1"/>
  <c r="S484" i="1"/>
  <c r="AF484" i="1"/>
  <c r="S485" i="1"/>
  <c r="AF485" i="1"/>
  <c r="S486" i="1"/>
  <c r="AF486" i="1"/>
  <c r="S487" i="1"/>
  <c r="AF487" i="1"/>
  <c r="S488" i="1"/>
  <c r="AF488" i="1"/>
  <c r="S489" i="1"/>
  <c r="AF489" i="1"/>
  <c r="S490" i="1"/>
  <c r="AF490" i="1"/>
  <c r="S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4" authorId="0" shapeId="0" xr:uid="{AA14F87B-A57E-4D0F-97AA-61A24C07F56A}">
      <text>
        <r>
          <rPr>
            <b/>
            <sz val="9"/>
            <color indexed="81"/>
            <rFont val="Tahoma"/>
            <family val="2"/>
          </rPr>
          <t>OBRA GESTIONADA POR LA DIRECCIÓN GENERAL DE INFRAESTRUCTURA HIDROAGRÍCOLA</t>
        </r>
      </text>
    </comment>
    <comment ref="C35" authorId="0" shapeId="0" xr:uid="{5A0DB403-7F8B-4726-B589-D47855E7643B}">
      <text>
        <r>
          <rPr>
            <b/>
            <sz val="9"/>
            <color indexed="81"/>
            <rFont val="Tahoma"/>
            <family val="2"/>
          </rPr>
          <t>OBRA GESTIONADA POR LA DIRECCIÓN GENERAL DE INFRAESTRUCTURA HIDROAGRÍCOLA</t>
        </r>
      </text>
    </comment>
    <comment ref="C36" authorId="0" shapeId="0" xr:uid="{72CA61E2-7CAB-4A37-8134-8437ABF4BA56}">
      <text>
        <r>
          <rPr>
            <b/>
            <sz val="9"/>
            <color indexed="81"/>
            <rFont val="Tahoma"/>
            <family val="2"/>
          </rPr>
          <t>OBRA GESTIONADA POR LA DIRECCIÓN GENERAL DE INFRAESTRUCTURA HIDROAGRÍCOLA</t>
        </r>
      </text>
    </comment>
    <comment ref="C37" authorId="0" shapeId="0" xr:uid="{82DB4237-95B2-4A80-B26E-02888751FDC4}">
      <text>
        <r>
          <rPr>
            <b/>
            <sz val="9"/>
            <color indexed="81"/>
            <rFont val="Tahoma"/>
            <family val="2"/>
          </rPr>
          <t>OBRA GESTIONADA POR LA DIRECCIÓN GENERAL DE INFRAESTRUCTURA HIDROAGRÍCOLA</t>
        </r>
      </text>
    </comment>
    <comment ref="C38" authorId="0" shapeId="0" xr:uid="{36550B20-9FB3-4C72-B5CA-7009E1EDC58F}">
      <text>
        <r>
          <rPr>
            <b/>
            <sz val="9"/>
            <color indexed="81"/>
            <rFont val="Tahoma"/>
            <family val="2"/>
          </rPr>
          <t>OBRA GESTIONADA POR LA DIRECCIÓN GENERAL DE INFRAESTRUCTURA HIDROAGRÍCOLA</t>
        </r>
      </text>
    </comment>
    <comment ref="C46" authorId="0" shapeId="0" xr:uid="{3D3E7B0D-9EDB-4CAD-AD90-6D94D9D15C91}">
      <text>
        <r>
          <rPr>
            <b/>
            <sz val="9"/>
            <color indexed="81"/>
            <rFont val="Tahoma"/>
            <family val="2"/>
          </rPr>
          <t>OBRA GESTIONADA POR LA DIRECCIÓN DE INFRAESTRUCTURA HIDROAGRÍCOLA</t>
        </r>
      </text>
    </comment>
    <comment ref="R51" authorId="0" shapeId="0" xr:uid="{3084D664-8083-42C3-8DBD-5D9A6528393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19,056 SON FEDERALES</t>
        </r>
      </text>
    </comment>
    <comment ref="C54" authorId="0" shapeId="0" xr:uid="{00855595-B95A-44F5-A59B-99A0C4E27182}">
      <text>
        <r>
          <rPr>
            <b/>
            <sz val="9"/>
            <color indexed="81"/>
            <rFont val="Tahoma"/>
            <family val="2"/>
          </rPr>
          <t>OBRA GESTIONADA POR LA DIRECCIÓN GENERAL DE INFRAESTRUCTURA HIDROAGRÍCOLA</t>
        </r>
      </text>
    </comment>
    <comment ref="C58" authorId="0" shapeId="0" xr:uid="{2EC5933F-BF97-41B7-AA4A-88322FCAAD4E}">
      <text>
        <r>
          <rPr>
            <sz val="11"/>
            <color theme="1"/>
            <rFont val="Calibri"/>
            <family val="2"/>
            <scheme val="minor"/>
          </rPr>
          <t>OBRA GESTIONADA POR LA DIRECCIÓN GENERAL DE INFRAESTRUCTURA HIDROAGRÍCOLA</t>
        </r>
      </text>
    </comment>
  </commentList>
</comments>
</file>

<file path=xl/sharedStrings.xml><?xml version="1.0" encoding="utf-8"?>
<sst xmlns="http://schemas.openxmlformats.org/spreadsheetml/2006/main" count="1390" uniqueCount="514">
  <si>
    <t>Licitación Pública</t>
  </si>
  <si>
    <t>CEA-AIHSAEYE-IH-SRO-23-030</t>
  </si>
  <si>
    <t>ALEJANDRO ALCARAZ RUÍZ</t>
  </si>
  <si>
    <t>Precios Unitarios</t>
  </si>
  <si>
    <t>CONTRATO</t>
  </si>
  <si>
    <t>ORGANISMO DE CUENCA NOROESTE</t>
  </si>
  <si>
    <t>SH-NC-23-210</t>
  </si>
  <si>
    <t>PAIH</t>
  </si>
  <si>
    <t>FEDERAL</t>
  </si>
  <si>
    <t>VARIOS</t>
  </si>
  <si>
    <t>VARIAS</t>
  </si>
  <si>
    <t>27°38'44.73"N
110°17'41.48"W</t>
  </si>
  <si>
    <t>PROGRAMA</t>
  </si>
  <si>
    <t>TG-02-CONSTRUCCION</t>
  </si>
  <si>
    <t>TG-00-DESARROLLO DE AREAS DE RIEGO (PEQUEÑA IRRIGACION)</t>
  </si>
  <si>
    <t>SUPERVISIÓN EXTERNA DE TRABAJOS DE REHABILITACIÓN DE EDIFICIOS PARA OFICINAS DEL DISTRITO DE RIEGO 018 PUEBLO YAQUI, EN EL MUNICIPIO DE GUAYMAS, ESTADO DE SONORA</t>
  </si>
  <si>
    <t>C-00154/0049</t>
  </si>
  <si>
    <t>Adjudicación Directa</t>
  </si>
  <si>
    <t>CEA-AIHSAEYE-IH-SRO-23-056</t>
  </si>
  <si>
    <t>SUPERVISIÓN Y CONTROL DE CALIDAD LEYZA, S.A. DE C.V
GETOPSON, S.A. DE C.V.</t>
  </si>
  <si>
    <t>27°41'7.89"N
110°23'22.30"W
27°35'37.92"N
110°26'8.34"W
27°43'38.96"N
110°28'25.55"W
27°40'51.74"N
110°28'1.86"W
27°39'28.34"N
110°26'56.71"W</t>
  </si>
  <si>
    <t>SUPERVISIÓN EXTERNA DE ACCIONES PARA RECUPERAR SUPERFICIE DE 804.90 HAS. IDENTIFICADA COMO SALINA, MEDIANTE LA INSTALACIÓN DE DRENAJE PARCELARIO SUBTERRÁNEO</t>
  </si>
  <si>
    <t>CEA-AIHSAEYE-IH-SRO-23-055</t>
  </si>
  <si>
    <t>DDR018</t>
  </si>
  <si>
    <t>SUPERVISIÓN EXTERNA DE LA CONSERVACIÓN NORMAL EN LA RED DE CANALES, DRENES Y CAMINOS, DE LA ZONA DE RIEGO DEL DDR-018.</t>
  </si>
  <si>
    <t>CEA-AIHSAEYE-IH-SRO-23-054</t>
  </si>
  <si>
    <t>CLAMI INGENIEROS S.C.</t>
  </si>
  <si>
    <t>27°37'21.16"N
110°15'51.21"W</t>
  </si>
  <si>
    <t>SUPERVISIÓN EXTERNA DE LA REHABILITACIÓN DEL CANAL PRINCIPAL COLONIAS YAQUIS, BORDOS, CAMINOS DE OPERACIÓN, SOBRE ELEVACIÓN, REPOSICIÓN DE LOSAS Y 08 ESTRUCTURAS, EN TRAMOS DIVERSOS DEL KM 23+8814 AL 84+555, EN EL DISTRITO DE RIEGO 018 DEL PUEBLO YAQUI, (REHABILITACIÓN SECCIÓN HIDRÁULICA), EN EL ESTADO DE SONORA.</t>
  </si>
  <si>
    <t>CEA-AIHSAEYE-IH-SRO-23-053</t>
  </si>
  <si>
    <t>PROYECTOS Y SUPERVISIÓN JH ROMERO, S.A. DE C.V.</t>
  </si>
  <si>
    <t>27°35'30.12"N
110°10'50.59"W</t>
  </si>
  <si>
    <t>SUPERVISIÓN EXTERNA DE LA REHABILITACIÓN DEL CANAL PRINCIPAL COLONIAS YAQUIS, BORDOS, CAMINOS DE OPERACIÓN, SOBRE ELEVACIÓN, REPOSICIÓN DE LOSAS Y 08 ESTRUCTURAS, EN TRAMOS DIVERSOS DEL KM 23+8814 AL 84+555, EN EL DISTRITO DE RIEGO 018 DEL PUEBLO YAQUI, (REHABILITACIÓN DE ESTRUCTURAS), EN EL ESTADO DE SONORA.</t>
  </si>
  <si>
    <t>CEA-AIHSAEYE-IH-SRO-23-045</t>
  </si>
  <si>
    <t>MO OBRAS Y PROYECTOS, S.A. DE C.V.
PROYECTOS Y SERVICIOS JJW, S.C.</t>
  </si>
  <si>
    <t xml:space="preserve"> 27°37'11.07"N
110° 0'57.40"W
AL
27°37'21.16"N
110°15'51.21"W</t>
  </si>
  <si>
    <t>SUPERVISIÓN EXTERNA DE LA REHABILITACIÓN DEL CANAL PRINCIPAL COLONIAS YAQUIS, BORDOS, CAMINOS DE OPERACIÓN, SOBRE ELEVACIÓN, REPOSICIÓN DE LOSAS Y 08SUPERVISIÓN EXTERNA DE LA REHABILITACIÓN DEL CANAL PRINCIPAL COLONIAS YAQUIS, BORDOS, CAMINOS DE OPERACIÓN, SOBRE ELEVACIÓN, REPOSICIÓN DE LOSAS Y 08 ESTRUCTURAS, EN TRAMOS DIVERSOS DEL KM 23+8814 AL 84+555, EN EL DISTRITO DE RIEGO 018 DEL PUEBLO YAQUI, (TRAMOS A, B Y C), EN EL ESTADO DE SONORA.</t>
  </si>
  <si>
    <t>Convenio de Colaboración</t>
  </si>
  <si>
    <t>CEA-CONV-01-2023-IMTA</t>
  </si>
  <si>
    <t>INSTITUTO MEXICANO DE TECNOLOGÍA DEL AGUA</t>
  </si>
  <si>
    <t>SH-NC-23-211</t>
  </si>
  <si>
    <t>DIFERENTES PUNTOS A LO LARGO DEL CANAL PRINCIPAL COLONIAS YAQUIS</t>
  </si>
  <si>
    <t>SERVICIOS DE SUPERVISIÓN (DE LAS ACCIONES POR EJECUTAR PARA LA REHABILITACIÓN DE LAS CONDICIONES HIDROAGRÍCOLAS DE LA ZONA DE RIEGO DEL DDR018, DEL PUEBLO YAQUI): SUPERVISIÓN DE INSTALACIÓN Y PUESTA EN OPERACIÓN DE EQUIPOS DE MEDICIÓN Y SISTEMAS DE MEDICIÓN EN LOS DISTRITOS DE RIEGO 041 RÍO YAQUI Y 018 PUEBLO YAQUI, ESTADO DE SONORA</t>
  </si>
  <si>
    <t>CEA-AIHSAEYE-IH-OB-23-047</t>
  </si>
  <si>
    <t>AGRI DRAIN SYSTEMS, S. DE R.L DE C.V.</t>
  </si>
  <si>
    <t>OBRA</t>
  </si>
  <si>
    <t>PROYECTO INTEGRAL DE ADQUISICIÓN E INSTALACIÓN Y PUESTA EN OPERACIÓN DE NUEVE MEDIDORES Y SISTEMAS DE MEDICIÓN EN LOS DISTRITOS DE RIEGO 018 Y 041</t>
  </si>
  <si>
    <t>C-00154/0048</t>
  </si>
  <si>
    <t>CEA-AIHSAEYE-IH-OB-23-027</t>
  </si>
  <si>
    <t>IRRIDREN DE MEXICO, S.A. DE C.V.</t>
  </si>
  <si>
    <t>27°40'51.74"N
110°28'1.86"W
27°39'28.34"N
110°26'56.71"W</t>
  </si>
  <si>
    <t>RECUPERACION DE SUPERFICIE DE 804.90 HAS INDENTIFICADA COMO SALINA, MEDIANTE LA INSTALACION DE DRENAJE PARCELARIO SUBTERRÁNEO (SUPERFICIE DE 402.20 HA, LOCALIZADAS DENTRO DEL AREA DE INFLUENCIA DEL PUEBLO DE RAHUM Y HUIRIBIS), DEL DISTRITO DE RIEGO No. 018, DEL PUEBLO YAQUI, MUNICIPIO DE GUAYMAS, ESTADO DE SONORA.</t>
  </si>
  <si>
    <t>C-00154/0047</t>
  </si>
  <si>
    <t>CEA-AIHSAEYE-IH-OB-23-026</t>
  </si>
  <si>
    <t>27°41'7.89"N
110°23'22.30"W
27°35'37.92"N
110°26'8.34"W
27°43'38.96"N
110°28'25.55"W</t>
  </si>
  <si>
    <t>M2</t>
  </si>
  <si>
    <t>RECUPERACION DE SUPERFICIE DE 804.90 HAS INDENTIFICADA COMO SALINA, MEDIANTE LA INSTALACION DE DRENAJE PARCELARIO SUBTERRÁNEO (SUPERFICIE DE 402.70 HA, LOCALIZADAS DENTRO DEL AREA DE INFLUENCIA DEL PUEBLO DE PÓTAM Y BELEM), DEL DISTRITO DE RIEGO No. 018, DEL PUEBLO YAQUI, MUNICIPIO DE GUAYMAS, ESTADO DE SONORA.</t>
  </si>
  <si>
    <t>CEA-AIHSAEYE-IH-OB-23-028</t>
  </si>
  <si>
    <t>JUAN MENDOZA CASTRO,
INGENIERÍA INTEGRAL INFINITO S.A. DE C.V.</t>
  </si>
  <si>
    <t>ACCIONES</t>
  </si>
  <si>
    <t>TG-01-REHABILITACION</t>
  </si>
  <si>
    <t>CONSERVACIÓN NORMAL EN LA RED DE CANALES, DRENES Y CAMINOS DEL DISTRITO DE RIEGO 018</t>
  </si>
  <si>
    <t>C-00154/0046</t>
  </si>
  <si>
    <t>CEA-AIHSAEYE-IH-OB-23-049</t>
  </si>
  <si>
    <t>VYYDAAYAC INMOBILIARIA Y CONSTRUCCIONES, S.A. DE C.V.</t>
  </si>
  <si>
    <t>REHABILITACIÓN DE EDIFICIO CON OFICINAS PARA LA ADMINISTRACIÓN Y OPERACIÓN DE LA INFRAESTRUCTURA HIDROAGRÍCOLA DEL DISTRITO DE RIEGO 018</t>
  </si>
  <si>
    <t>C-00154/0045</t>
  </si>
  <si>
    <t>CEA-AIHSAEYE-IH-OB-23-020</t>
  </si>
  <si>
    <t>DR51 CONSTRURENTAS, S.A. DE C.V.</t>
  </si>
  <si>
    <t>ML</t>
  </si>
  <si>
    <t>REHABILITACIÓN DEL CANAL PRINCIPAL COLONIAS YAQUIS, BORDOS, CAMINOS DE OPERACIÓN, SOBRE ELEVACIÓN, REPOSICIÓN DE LOSAS Y 08 ESTRUCTURAS, EN TRAMOS DIVERSOS DEL KM 23+8814 AL 84+555, EN EL DISTRITO DE RIEGO 018 DEL PUEBLO YAQUI, (REHABILITACIÓN SECCIÓN HIDRÁULICA)</t>
  </si>
  <si>
    <t>C-00154/0044</t>
  </si>
  <si>
    <t>CEA-AIHSAEYE-IH-OB-23-019</t>
  </si>
  <si>
    <t>REHABILITACIÓN DEL CANAL PRINCIPAL COLONIAS YAQUIS, BORDOS, CAMINOS DE OPERACIÓN, SOBRE ELEVACIÓN, REPOSICIÓN DE LOSAS Y 08 ESTRUCTURAS, EN TRAMOS DIVERSOS DEL KM 23+8814 AL 84+555, EN EL DISTRITO DE RIEGO 018 DEL PUEBLO YAQUI, (REHABILITACIÓN DE ESTRUCTURAS)</t>
  </si>
  <si>
    <t>CEA-AIHSAEYE-IH-OB-23-050</t>
  </si>
  <si>
    <t>CW METAL, S.A. DE C.V. 
CINCO H INGENIERIA Y TERRACERÍAS, S.A. DE C.V.</t>
  </si>
  <si>
    <t>27°34'48.12"N
110° 9'59.55"W</t>
  </si>
  <si>
    <t>REHABILITACIÓN DEL CANAL PRINCIPAL COLONIAS YAQUIS, BORDOS, CAMINOS DE OPERACIÓN, SOBRE ELEVACIÓN, REPOSICIÓN DE LOSAS Y 08 ESTRUCTURAS, EN TRAMOS DIVERSOS DEL KM 23+8814 AL 84+555, EN EL DISTRITO DE RIEGO 018 DEL PUEBLO YAQUI, (TRAMO C)</t>
  </si>
  <si>
    <t>CEA-AIHSAEYE-IH-OB-23-017</t>
  </si>
  <si>
    <t>EL ROBLE LEASING, S.A. DE C.V.</t>
  </si>
  <si>
    <t>27°35'44.98"N
110° 5'43.38"W</t>
  </si>
  <si>
    <t>REHABILITACIÓN DEL CANAL PRINCIPAL COLONIAS YAQUIS, BORDOS, CAMINOS DE OPERACIÓN, SOBRE ELEVACIÓN, REPOSICIÓN DE LOSAS Y 08 ESTRUCTURAS, EN TRAMOS DIVERSOS DEL KM 23+8814 AL 84+555, EN EL DISTRITO DE RIEGO 018 DEL PUEBLO YAQUI, (TRAMO B)</t>
  </si>
  <si>
    <t>CEA-AIHSAEYE-IH-OB-23-016</t>
  </si>
  <si>
    <t>TESIA CONSTRUCCIONES S.A. DE C.V.</t>
  </si>
  <si>
    <t xml:space="preserve"> 27°37'11.07"N
110° 0'57.40"W</t>
  </si>
  <si>
    <t>REHABILITACIÓN DEL CANAL PRINCIPAL COLONIAS YAQUIS, BORDOS, CAMINOS DE OPERACIÓN, SOBRE ELEVACIÓN, REPOSICIÓN DE LOSAS Y 08 ESTRUCTURAS, EN TRAMOS DIVERSOS DEL KM 23+8814 AL 84+555, EN EL DISTRITO DE RIEGO 018 DEL PUEBLO YAQUI, (TRAMO A)</t>
  </si>
  <si>
    <t>CEA-AIHSAEYE-IH-SRO-23-012</t>
  </si>
  <si>
    <t>SOLUCIONES EN INGENIERÍA Y CONSTRUCCIÓN IGHA, S.A. DE C.V.</t>
  </si>
  <si>
    <t>SH-NC-23-209</t>
  </si>
  <si>
    <t>27°32'14.72"N
110°15'43.81"W
A
27°32'12.53"N
110°25'28.05"W</t>
  </si>
  <si>
    <t>SUPERVISIÓN Y CONTROL DE CALIDAD</t>
  </si>
  <si>
    <t>TG-05-ESTUDIOS Y PROYECTOS</t>
  </si>
  <si>
    <t>SUPERVISION Y CONTROL DE CALIDAD DE LA CONSTRUCCION DE LAS OBRAS A CARGO DE LA COMISION ESTATAL DEL AGUA (PARA LAS OBRAS CONSTRUCCION DEL CANAL PRINCIPAL DE LA AMPLIACION DEL DISTRITO DE RIEGO DEL PUEBLO YAQUI DEL KM  38+700 AL 55+931), EN EL ESTADO DE SONORA</t>
  </si>
  <si>
    <t>C-00154/0043</t>
  </si>
  <si>
    <t>CEA-AIHSAEYE-IH-SRO-23-011</t>
  </si>
  <si>
    <t>DAESA INGENIERÍA, S. DE R.L.
DANIEL ACEVEDO ESMERIO</t>
  </si>
  <si>
    <t xml:space="preserve">27°33'12.57"N
110°10'54.36"W
</t>
  </si>
  <si>
    <t>SUPERVISION Y CONTROL DE CALIDAD DE LA CONSTRUCCION DE LAS OBRAS A CARGO DE LA COMISION ESTATAL DEL AGUA (PARA LAS OBRAS CONSTRUCCION DEL CANAL PRINCIPAL DE LA AMPLIACION DEL DISTRITO DE RIEGO DEL PUEBLO YAQUI DEL KM  27+496 AL 38+700), EN EL ESTADO DE SONORA</t>
  </si>
  <si>
    <t>CEA-AIHSAEYE-IH-SRO-23-010</t>
  </si>
  <si>
    <t xml:space="preserve"> 27°36'28.75"N
110° 8'26.60"W,
 27°33'12.57"N
110°10'54.36"W</t>
  </si>
  <si>
    <t>SUPERVISION Y CONTROL DE CALIDAD DE LA CONSTRUCCION DE LAS OBRAS A CARGO DE LA COMISION ESTATAL DEL AGUA (PARA LAS OBRAS CONSTRUCCION DEL SIFON DEL CRUCE DE LAS VIAS DE COMUNICACIÓN EN EL KM. 18+570 DEL CANAL DE AMPLIACION Y ESTRUCTURAS; Y CONSTRUCCION DEL SIFON DEL CRUCE DEL RIO YAQUI EN EL KM. 27+180 DEL CANAL DE AMPLIACION Y ESTRUCTURAS), EN EL ESTADO DE SONORA</t>
  </si>
  <si>
    <t>CEA-AIHSAEYE-IH-SRO-23-009</t>
  </si>
  <si>
    <t>ARGNAS CONSTRUCCIONES, S.A. DE C.V.
DESARROLLO REGIONAL ESPECIALIZADO CONSULTORES ASOCIADOS, S.A. DE C.V.</t>
  </si>
  <si>
    <t xml:space="preserve"> 27°36'24.27"N
110° 8'27.22"W
A
 27°32'14.72"N
110°15'43.81"W
</t>
  </si>
  <si>
    <t>SUPERVISION Y CONTROL DE CALIDAD DE LA CONSTRUCCION DE LAS OBRAS A CARGO DE LA COMISION ESTATAL DEL AGUA (PARA LAS OBRAS CONSTRUCCION DEL CANAL PRINCIPAL DE LA AMPLIACION DEL DISTRITO DE RIEGO DEL PUEBLO YAQUI DEL KM 18+570 AL 22+920 Y CONSTRUCCION DEL CANAL PRINCIPAL DE LA AMPLIACION DEL DISTRITO DE RIEGO DEL PUEBLO YAQUI DEL KM 22+920 AL 27+180), EN EL ESTADO DE SONORA</t>
  </si>
  <si>
    <t>CEA-AIHSAEYE-IH-OB-23-015</t>
  </si>
  <si>
    <t>TALWIWI CONSTRUCCIONES, S.A. DE C.V.</t>
  </si>
  <si>
    <t>27°32'13.14"N
110°22'36.49"W</t>
  </si>
  <si>
    <t>CONSTRUCCIÓN DEL CANAL PRINCIPAL DE LA AMPLIACIÓN DEL DISTRITO DE RIEGO DEL PUEBLO YAQUI DEL KM 38+700 AL 55+931 Y ESTRUCTURAS (TRAMO 11), EN EL ESTADO DE SONORA</t>
  </si>
  <si>
    <t>C-00154/0040</t>
  </si>
  <si>
    <t>CEA-AIHSAEYE-IH-OB-23-014</t>
  </si>
  <si>
    <t>DEPROYCO, S.A. DE C.V.</t>
  </si>
  <si>
    <t>27°32'13.83"N
110°19'44.77"W</t>
  </si>
  <si>
    <t>CONSTRUCCIÓN DEL CANAL PRINCIPAL DE LA AMPLIACIÓN DEL DISTRITO DE RIEGO DEL PUEBLO YAQUI DEL KM 38+700 AL 55+931 Y ESTRUCTURAS (TRAMO 10), EN EL ESTADO DE SONORA</t>
  </si>
  <si>
    <t>CEA-AIHSAEYE-IH-OB-23-013</t>
  </si>
  <si>
    <t>PROYECTOS Y CONSTRUCCIONES VIRGO, S.A. DE C.V.</t>
  </si>
  <si>
    <t>27°32'14.50"N
110°16'53.04"W</t>
  </si>
  <si>
    <t>CONSTRUCCIÓN DEL CANAL PRINCIPAL DE LA AMPLIACIÓN DEL DISTRITO DE RIEGO DEL PUEBLO YAQUI DEL KM 38+700 AL 55+931 Y ESTRUCTURAS (TRAMO 9), EN EL ESTADO DE SONORA</t>
  </si>
  <si>
    <t>CEA-AIHSAEYE-IH-OB-23-006</t>
  </si>
  <si>
    <t>DISEÑOS Y CONSTRUCCIONES DEL COBRE S.A. DE C.V.</t>
  </si>
  <si>
    <t>27°33'12.32"N
110°10'54.45"W</t>
  </si>
  <si>
    <t>CONSTRUCCIÓN DEL SIFÓN DEL CRUCE DEL RÍO YAQUI EN EL KM 27+180 DEL CANAL DE AMPLIACIÓN Y ESTRUCTURAS, EN EL ESTADO DE SONORA</t>
  </si>
  <si>
    <t>C-00154/0042</t>
  </si>
  <si>
    <t>CEA-AIHSAEYE-IH-OB-23-005</t>
  </si>
  <si>
    <t>27°36'28.78"N
110° 8'26.31"W</t>
  </si>
  <si>
    <t>CONSTRUCCIÓN DEL SIFÓN DEL CRUCE DE VÍAS DE COMUNICACIÓN EN EL KM 18+570 DEL CANAL DE AMPLIACIÓN Y ESTRUCTURAS, EN EL ESTADO DE SONORA</t>
  </si>
  <si>
    <t>C-00154/0041</t>
  </si>
  <si>
    <t>CEA-AIHSAEYE-IH-OB-23-008</t>
  </si>
  <si>
    <t>SIT COMUNICACIONES, S.A. DE C.V.</t>
  </si>
  <si>
    <t xml:space="preserve"> 27°32'15.31"N
110°12'52.74"W</t>
  </si>
  <si>
    <t>CONSTRUCCIÓN DEL CANAL PRINCIPAL DE LA AMPLIACIÓN DEL DISTRITO DE RIEGO DEL PUEBLO YAQUI DEL KM 27+496 AL 38+700 Y ESTRUCTURAS (TRAMO 8), EN EL ESTADO DE SONORA</t>
  </si>
  <si>
    <t>C-00154/0039</t>
  </si>
  <si>
    <t>CEA-AIHSAEYE-IH-OB-23-007</t>
  </si>
  <si>
    <t xml:space="preserve"> LC PROYECTOS Y CONSTRUCCION, S.A. DE CV.
EDIFICACIÓN INTEGRAL DEL NOROESTE,S.A. DE C.V</t>
  </si>
  <si>
    <t>27°33'2.05"N
110°10'54.35"W</t>
  </si>
  <si>
    <t>CONSTRUCCIÓN DEL CANAL PRINCIPAL DE LA AMPLIACIÓN DEL DISTRITO DE RIEGO DEL PUEBLO YAQUI DEL KM 27+496 AL 38+700 Y ESTRUCTURAS (TRAMO 7), EN EL ESTADO DE SONORA</t>
  </si>
  <si>
    <t>CEA-AIHSAEYE-IH-OB-23-004</t>
  </si>
  <si>
    <t>GRUPO EMPRESARIAL BABASAC, S.A. DE C.V.</t>
  </si>
  <si>
    <t xml:space="preserve"> 27°34'5.98"N
110° 8'46.42"W</t>
  </si>
  <si>
    <t>CONSTRUCCIÓN DEL CANAL PRINCIPAL DE LA AMPLIACIÓN DEL DISTRITO DE RIEGO DEL PUEBLO YAQUI DEL KM 22+920 AL 27+180 (TRAMO 6), EN EL ESTADO DE SONORA</t>
  </si>
  <si>
    <t>C-00154/0038</t>
  </si>
  <si>
    <t>CEA-AIHSAEYE-IH-OB-23-044</t>
  </si>
  <si>
    <t>ARQUITECTURA Y DISEÑO COMPUTARIZADO S.C.
 CSG INGENIERIA S.A. DE C.V.</t>
  </si>
  <si>
    <t xml:space="preserve"> 27°36'23.14"N
110° 8'27.52"W</t>
  </si>
  <si>
    <t>CONSTRUCCIÓN DEL CANAL PRINCIPAL DE LA AMPLIACIÓN DEL DISTRITO DE RIEGO DEL PUEBLO YAQUI DEL KM 18+570 AL 22+920 (TRAMO 5), EN EL ESTADO DE SONORA</t>
  </si>
  <si>
    <t>C-00154/0037</t>
  </si>
  <si>
    <t>ESTATAL DIRECTO</t>
  </si>
  <si>
    <t>ESTATAL</t>
  </si>
  <si>
    <t>RECURSOS PENDIENTES DE PROGRAMAR</t>
  </si>
  <si>
    <t>CEA-ED-IH-OB-23-066</t>
  </si>
  <si>
    <t>SANTA ROSA CONSTRUCCIONES, S.A. DE C.V.</t>
  </si>
  <si>
    <t>MUNICIPIO</t>
  </si>
  <si>
    <t>SH-ED-23-207</t>
  </si>
  <si>
    <t>ESTATAL EXTRAORDINARIO</t>
  </si>
  <si>
    <t>SAHUARIPA</t>
  </si>
  <si>
    <t xml:space="preserve"> 29° 3'34.44"N
109°14'4.17"W</t>
  </si>
  <si>
    <t>3D-00-APOYO A LA OPERACION DEL SISTEMA ESTATAL HIDRAULICO</t>
  </si>
  <si>
    <t>OBRA DE PROTECCIÓN CONTRA INUNDACIONES  EN LA COLONIA BICENTENARIO, DE LA LOCALIDAD DE SAHUARIPA, EN EL MUNICIPIO DE SAHUARIPA (PRIMERA ETAPA), EN EL ESTADO DE SONORA</t>
  </si>
  <si>
    <t>C-00140/0020</t>
  </si>
  <si>
    <t>N/A</t>
  </si>
  <si>
    <t xml:space="preserve">Adjudicación Directa </t>
  </si>
  <si>
    <t>ACUERDO DE EJECUCIÓN S/N</t>
  </si>
  <si>
    <t>ADMINISTRACIÓN DIRECTA</t>
  </si>
  <si>
    <t>CEA</t>
  </si>
  <si>
    <t>SH-ED-23-079</t>
  </si>
  <si>
    <t>GUAYMAS</t>
  </si>
  <si>
    <t>U3-01-REHABILITACION</t>
  </si>
  <si>
    <t>U3-00-AGUA POTABLE EN ZONAS URBANAS</t>
  </si>
  <si>
    <t>REHABILITACIÓN DE INFRAESTRUCTURA PARA INCREMENTO DEL SUMINISTRO DE AGUA EN LA LOCALIDAD DE GUAYMAS, EN EL MUNICIPIO DE GUAYMAS, EN EL ESTADO DE SONORA.</t>
  </si>
  <si>
    <t>P-00016/0019</t>
  </si>
  <si>
    <t>SH-ED-23-036</t>
  </si>
  <si>
    <t>EMPALME</t>
  </si>
  <si>
    <t>U5-03-CONSTRUCCION</t>
  </si>
  <si>
    <t>U5-00-TRATAMIENTO DE AGUAS RESIDUALES (PLANTAS DE TRATAMIENTOS)</t>
  </si>
  <si>
    <t>CONSTRUCCIÓN DE COLECTOR DE 12 PULGADAS DE DIÁMETRO CALLE 13 COLONIA ORIENTE, EN LA LOCALIDAD DE EMPALME, MUNICIPIO DE EMPALME, EN EL ESTADO DE SONORA.</t>
  </si>
  <si>
    <t>C-00152/0193</t>
  </si>
  <si>
    <t>SH-ED-23-037</t>
  </si>
  <si>
    <t>U5-01-REHABILITACION</t>
  </si>
  <si>
    <t>REHABILITACIÓN DE RED DE ATARJEAS EN CALLEJÓN ALLENDE, ENTRE AV. REVOLUCIÓN Y AV. REFORMA, EN LA LOCALIDAD DE EMPALME, EN EL MUNICIPIO DE EMPALME EN EL ESTADO DE SONORA.</t>
  </si>
  <si>
    <t>C-00152/0192</t>
  </si>
  <si>
    <t>CEA-ED-IH-OB-23-042</t>
  </si>
  <si>
    <t>SUPROYCO ADENA, S.A. DE C.V.</t>
  </si>
  <si>
    <t>SC</t>
  </si>
  <si>
    <t>SH-ED-23-082</t>
  </si>
  <si>
    <t>ORTIZ</t>
  </si>
  <si>
    <t xml:space="preserve"> 28°14'57.83"N
110°41'12.33"W</t>
  </si>
  <si>
    <t>3D-05-REHABILITACION</t>
  </si>
  <si>
    <t>LIMPIEZA Y DESAZOLVE DE UN TRAMO DEL CAUCE DEL RÍO MÁTAPE, AGUAS ABAJO DEL BORDO ORTIZ, CONSIDERANDO UN VOLUMEN DE OBRA APROXIMADO DE 45,000 M3 DE MOVIMIENTO DE TIERRAS.</t>
  </si>
  <si>
    <t>C-00134/0278</t>
  </si>
  <si>
    <t>Invitación Cuando Menos Tres Personas</t>
  </si>
  <si>
    <t>CEA-PRODDER-IHU-OB-23-082</t>
  </si>
  <si>
    <t>DESARROLLOS EKUAR, S.A. DE C.V.</t>
  </si>
  <si>
    <t>SH-ED-23-274</t>
  </si>
  <si>
    <t>PRODDER</t>
  </si>
  <si>
    <t>SAN IGNACIO RIO MUERTO</t>
  </si>
  <si>
    <t>06-FUENTE DE ABASTECIMIENTO</t>
  </si>
  <si>
    <t>PERFORACIÓN, EQUIPAMIENTO Y CONEXIÓN DE POZO PARA AGUA POTABLE EN LA LOCALIDAD DE SAN IGNACIO RÍO MUERTO, MUNICIPIO DE SAN IGNACIO RÍO MUERTO, EN EL ESTADO DE SONORA.</t>
  </si>
  <si>
    <t xml:space="preserve">C-00134/0301
</t>
  </si>
  <si>
    <t>CEA-PRODDER-IHU-OB-23-080</t>
  </si>
  <si>
    <t>CONSTRUCCIÓN Y PROTECCIONES INDUSTRIALES, ANTICORROSIVAS S.A. DE C.V.</t>
  </si>
  <si>
    <t>SH-ED-23-275</t>
  </si>
  <si>
    <t>BAVIÁCORA</t>
  </si>
  <si>
    <t>LA CAPILLA</t>
  </si>
  <si>
    <t>PERFORACIÓN DE POZO A 100 M PARA RECUPERACIÓN DE CAUDAL, EN LA LOCALIDAD DE LA CAPILLA, MUNICIPIO DE BAVIÁCORA, EN EL ESTADO DE SONORA.</t>
  </si>
  <si>
    <t xml:space="preserve">C-00134/0302
</t>
  </si>
  <si>
    <t>CEA-PRODDER-IHU-OB-23-081</t>
  </si>
  <si>
    <t>CONSULTORIA EN OBRAS ESTRUCTURALES DE TUBERÍAS, S.A. DE R.L. DE C.V.</t>
  </si>
  <si>
    <t>01/11/2023
06/10/2023
06/10/2023
06/12/2023</t>
  </si>
  <si>
    <t>SE.06-4141/2023
SH-ED-23-263
SH-ED-23-T-005
SH-ED-23-304</t>
  </si>
  <si>
    <t>HERMOSILLO</t>
  </si>
  <si>
    <t xml:space="preserve"> 29°03'05.90"N 110° 57'00.47"O</t>
  </si>
  <si>
    <t>01- REHABILITACIÓN</t>
  </si>
  <si>
    <t>U4-ALCANTARILLADO EN ZONAS URBANAS</t>
  </si>
  <si>
    <t>CONSTRUCCIÓN DE SISTEMA DE PROTECCIÓN DE EMERGENCIAS EN MANEJO DE GAS CLORO EN PLANTA POTABILIZADORA SUR (SEGUNDA ETAPA) EN LA CIUDAD DE HERMOSILLO, MUNICIPIO DE HERMOSILLO, EN EL ESTADO DE SONORA.</t>
  </si>
  <si>
    <t xml:space="preserve">C-00134/0300
</t>
  </si>
  <si>
    <t> </t>
  </si>
  <si>
    <t>CEA-PRODDER-IHU-OB-23-057</t>
  </si>
  <si>
    <t>EBSA ELÉCTRICA, S.A. DE C.V.</t>
  </si>
  <si>
    <t>$0.00</t>
  </si>
  <si>
    <t>SH-ED-23-145</t>
  </si>
  <si>
    <t>U3-03-CONSTRUCCION</t>
  </si>
  <si>
    <t>CONSTRUCCIÓN DE SISTEMA DE PROTECCIONES ATMOSFÉRICAS EN PLANTA POTABILIZADORA SUR, EN LA LOCALIDAD Y MUNICIPIO DE HERMOSILLO</t>
  </si>
  <si>
    <t>C-00134/0293</t>
  </si>
  <si>
    <t>CEA-PRODDER-IHU-OB-23-046</t>
  </si>
  <si>
    <t>HEAVY WORKS FJJ, S.A. DE C.V.</t>
  </si>
  <si>
    <t>30/05/2023
14/07/2023</t>
  </si>
  <si>
    <t>SH-ED-23-115
SE-05.06-2732/2023</t>
  </si>
  <si>
    <t xml:space="preserve"> 27°38'16.12"N 110° 17'38.76"O</t>
  </si>
  <si>
    <t>U4-01-REHABILITACION</t>
  </si>
  <si>
    <t>U4-00-ALCANTARILLADO EN ZONAS URBANAS</t>
  </si>
  <si>
    <t>REHABILITACIÓN DE RED INFRAESTRUCTURA HIDRÁULICA Y DRENAJE SANITARIO, EN VARIAS LOCALIDADES, EN EL MUNICIPIO DE GUAYMAS, EN EL ESTADO DE SONORA.</t>
  </si>
  <si>
    <t>C-00152/0214</t>
  </si>
  <si>
    <t>CEA-PRODDER-IHU-SRO-23-043</t>
  </si>
  <si>
    <t>SH-ED-23-081</t>
  </si>
  <si>
    <t>PRODDER/DEVOLUCION</t>
  </si>
  <si>
    <t>MIXTO</t>
  </si>
  <si>
    <t>1</t>
  </si>
  <si>
    <t>U3-08-APOYO A ORGANISMOS OPERADORES</t>
  </si>
  <si>
    <t>PROYECTO EJECUTIVO PARA DETERMINAR LA INTEGRIDAD DEL RECUBRIMIENTO Y SISTEMA DE PROTECCIÓN CATODICA PARA ACUEDUCTO INDEPENDENCIA…</t>
  </si>
  <si>
    <t>C-00134/0277</t>
  </si>
  <si>
    <t>CEA-PRODDER-IHU-SRO-23-078</t>
  </si>
  <si>
    <t>INGENIERÍA Y GESTIÓN HÍDRICA, S.C.</t>
  </si>
  <si>
    <t>SH-ED-23-271</t>
  </si>
  <si>
    <t>ESTUDIO</t>
  </si>
  <si>
    <t>03- ESTUDIOS Y PROYECTOS</t>
  </si>
  <si>
    <t>ESTUDIO HIDROLÓGICO Y ANÁLISIS DE ALTERNATIVAS PARA EL MANEJO INTEGRAL DE SISTEMA DE PRESAS DEL RÍO SONORA PARA EL ABASTECIMIENTO DE AGUA POTABLE DE LA CIUDAD DE HERMOSILLO (AMPLIACIÓN VADO DEL RÍO AGUAS ARRIBA DE LA PRESA ABELARDO L. RODRÍGUEZ).</t>
  </si>
  <si>
    <t>C-00140/0021</t>
  </si>
  <si>
    <t>CEA-PRODDER-IH-OB-23-060</t>
  </si>
  <si>
    <t>WACOVE CONSTRUCTORES, S.A. DE C.V.</t>
  </si>
  <si>
    <t>SH-ED-23-091</t>
  </si>
  <si>
    <t>ÁLAMOS</t>
  </si>
  <si>
    <t>U3-07-ACUEDUCTOS</t>
  </si>
  <si>
    <t>OBRA DE CONEXIÓN A RED DE DISTRIBUCIÓN Y TANQUE DE ALMACENAMIENTO EN LA CIUDAD DE ÁLAMOS, EN LA LOCALIDAD Y MUNICIPIO DE ÁLAMOS</t>
  </si>
  <si>
    <t>C-00134/0279</t>
  </si>
  <si>
    <t>CEA-PRODDER-IHU-OB-23-064</t>
  </si>
  <si>
    <t>SH-ED-23-157</t>
  </si>
  <si>
    <t>BAVISPE</t>
  </si>
  <si>
    <t xml:space="preserve"> 30°28'31"N 118° 56'58.35"O</t>
  </si>
  <si>
    <t>1639.9</t>
  </si>
  <si>
    <t>01-REHABILITACIÓN</t>
  </si>
  <si>
    <t>SC-00-AGUA POTABLE DE ZONAS RURALES</t>
  </si>
  <si>
    <t>REHABILITACIÓN Y AMPLIACIÓN DE RED DE AGUA POTABLE EN LA LOCALIDAD DE BAVISPE, MUNICIPIO DE BAVISPE, EN EL ESTADO SONORA.</t>
  </si>
  <si>
    <t>C-00134/0294</t>
  </si>
  <si>
    <t>CEA-PRODDER-IHU-OB-23-062</t>
  </si>
  <si>
    <t>HIGH TENSILE WIRE DE MÉXICO, S.A. DE C.V.</t>
  </si>
  <si>
    <t>SH-ED-23-134</t>
  </si>
  <si>
    <t>TRINCHERAS</t>
  </si>
  <si>
    <t xml:space="preserve"> 30°23'51.85"N 111° 31'49.99"O</t>
  </si>
  <si>
    <t>REHABILITACION DE LÍNEA DE AGUA POTABLE DE 6 PULGADAS EN CALLE VICENTE GUERRERO (TRAMO DESDE CALLE BAJA CALIFORNIA A CALLE RAMON CORONA), EN LA LOCALIDAD Y MUNICIPIO DE TRINCHERAS.</t>
  </si>
  <si>
    <t>C-00134/0292</t>
  </si>
  <si>
    <t>CEA-PRODDER-IHU-OB-23-071</t>
  </si>
  <si>
    <t>PROBILL CONSTRUCCIONES, S.A. DE C.V.</t>
  </si>
  <si>
    <t>SH-ED-23-243</t>
  </si>
  <si>
    <t>BAVIACORA</t>
  </si>
  <si>
    <t>MAZOCAHUI</t>
  </si>
  <si>
    <t>SC-AGUA POTABLE DE ZONAS RURALES</t>
  </si>
  <si>
    <t>REHABILITACIÓN, EQUIPAMIENTO, PUESTA EN MARCHA Y OPERACIÓN TRANSITORIA, DE LA PLANTA POTABILIZADORA EN LA LOCALIDAD DE MAZOCAHUI, MUNICIPIO DE BAVIACORA, AFECTADA POR EL DERRAME DEL RÍO SONORA (SEGUNDA ETAPA)</t>
  </si>
  <si>
    <t>C-00134/0299</t>
  </si>
  <si>
    <t>REHABILITACIÓN, EQUIPAMIENTO, PUESTA EN MARCHA Y OPERACIÓN TRANSITORIA, DE LA PLANTA POTABILIZADORA EN LA LOCALIDAD DE LA CAPILLA, MUNICIPIO DE BAVIACORA, AFECTADA POR EL DERRAME DEL RÍO SONORA (SEGUNDA ETAPA).</t>
  </si>
  <si>
    <t>C-00134/0296</t>
  </si>
  <si>
    <t>CEA-PRODDER-IHU-OB-23-070</t>
  </si>
  <si>
    <t>CONSTRUDISEÑOS DE SONORA, S.A. DE C.V.</t>
  </si>
  <si>
    <t>SAN FELIPE DE JESÚS</t>
  </si>
  <si>
    <t>REHABILITACIÓN, EQUIPAMIENTO, PUESTA EN MARCHA Y OPERACIÓN TRANSITORIA, DE LA PLANTA POTABILIZADORA EN LA LOCALIDAD DE SAN FELIPE DE JESÚS, MUNICIPIO DE SAN FELIPE DE JESÚS, AFECTADA POR EL DERRAME DEL RÍO SONORA (SEGUNDA ETAPA).</t>
  </si>
  <si>
    <t>C-00134/0295</t>
  </si>
  <si>
    <t>BÁNAMICHI</t>
  </si>
  <si>
    <t>REHABILITACIÓN, EQUIPAMIENTO, PUESTA EN MARCHA Y OPERACIÓN TRANSITORIA, DE LA PLANTA POTABILIZADORA EN LA LOCALIDAD DE BANAMICHI, MUNICIPIO DE BANAMICHI, AFECTADA POR EL DERRAME DEL RÍO SONORA (SEGUNDA ETAPA).</t>
  </si>
  <si>
    <t>C-00134/0298</t>
  </si>
  <si>
    <t>ARIZPE</t>
  </si>
  <si>
    <t>BACANUCHI</t>
  </si>
  <si>
    <t>REHABILITACIÓN, EQUIPAMIENTO, PUESTA EN MARCHA Y OPERACIÓN TRANSITORIA, DE LA PLANTA POTABILIZADORA EN LA LOCALIDAD DE BACANUCHI, MUNICIPIO DE ARIZPE, AFECTADA POR EL DERRAME DEL RÍO SONORA (SEGUNDA ETAPA).</t>
  </si>
  <si>
    <t>C-00134/0297</t>
  </si>
  <si>
    <t>CEA-PRODDER-IH-OB-23-059</t>
  </si>
  <si>
    <t>MINAR GRUPO CONSTRUCTOR, S.A. DE C.V.</t>
  </si>
  <si>
    <t>SH-ED-23-114</t>
  </si>
  <si>
    <t>MOCHIBAMPO</t>
  </si>
  <si>
    <t>SD-01-REHABILITACION</t>
  </si>
  <si>
    <t>SD-00-ALCANTARILLADO DE ZONAS RURALES</t>
  </si>
  <si>
    <t>REPOSICIÓN DE BIODIGESTOR DE 7,000 LITROS Y LÍNEA DE DESCARGA DE 150 METROS EN LA LOCALIDAD DE MOCHIBAMPO, MUNICIPIO DE ÁLAMOS, EN EL ETADO DE SONORA</t>
  </si>
  <si>
    <t>C-00152/0213</t>
  </si>
  <si>
    <t>QUIRIEGO</t>
  </si>
  <si>
    <t>LOS BAJÍOS</t>
  </si>
  <si>
    <t>SC-02-AMPLIACION</t>
  </si>
  <si>
    <t>AMPLIACIÓN DE RED DE AGUA POTABLE, EN LA LOCALIDAD DE  LOS BAJÍOS, MUNICIPIO DE QUIRIEGO, EN EL ESTADO DE SONORA</t>
  </si>
  <si>
    <t>C-00134/0284</t>
  </si>
  <si>
    <t>SAN BERNARDO
(LOS JACALES)</t>
  </si>
  <si>
    <t>SC-06-FUENTES DE ABASTECIMIENTO</t>
  </si>
  <si>
    <t>SISTEMA DE CLORACIÓN Y PANELES SOLARES EN EJ. LOS JACALES EN LA LOCALIDAD DE SAN BERNARDO</t>
  </si>
  <si>
    <t>C-00134/0286</t>
  </si>
  <si>
    <t>LOS ESTRADOS</t>
  </si>
  <si>
    <t>SC-03-CONSTRUCCION</t>
  </si>
  <si>
    <t>CONSTRUCCIÓN DE DIQUE Y LÍNEA DE CONDUCCIÓN PARA AGUA POTABLE, EN LA LOCALIDAD DE LOS ESTRADOS, MUNICIPIO DE ÁLAMOS, EN EL ESTADO DE SONORA</t>
  </si>
  <si>
    <t>C-00134/0285</t>
  </si>
  <si>
    <t>GUAJARAY</t>
  </si>
  <si>
    <t>CONSTRUCCIÓN DE POZO, EQUIPAMIENTO SOLAR, PILA DE CONCRETO, LÍNEA DE CONDUCCIÓN Y DISTRIBUCIÓN DE AGUA POTABLE EN LA LOCALIDAD DE GUAJARAY, MUNICIPIO DE ÁLAMOS, EN EL ESTADO DE SONORA</t>
  </si>
  <si>
    <t>C-00134/0287</t>
  </si>
  <si>
    <t>CEA-PRODDER-IHU-OB-23-032</t>
  </si>
  <si>
    <t>GIBHER CONSTRUCTORES, S.A. DE C.V.</t>
  </si>
  <si>
    <t>27/04/2023
16/08/2023</t>
  </si>
  <si>
    <t>SH-ED-23-078
SH-ED-23-T-001</t>
  </si>
  <si>
    <t>NAVOJOA</t>
  </si>
  <si>
    <t xml:space="preserve"> 27°04'55.38"N 109° 27'38.20"O</t>
  </si>
  <si>
    <t>1
30,231</t>
  </si>
  <si>
    <t>OBRA
PERSONAS</t>
  </si>
  <si>
    <t>REHABILITACIÓN DE 223 METROS LINEALES DE COLECTOR SANITARIO EN RAMÓN CORONA Y MATAMOROS EN LA COLONIA CONSTITUCIÓN EN LA LOCALIDAD DE NAVOJOA, EN EL MUNICIPIO DE NAVOJOA, EN EL ESTADO DE SONORA.</t>
  </si>
  <si>
    <t>C-00152/0197</t>
  </si>
  <si>
    <t>CEA-PRODDER-IHU-OB-23-073</t>
  </si>
  <si>
    <t>AP PERFORACIÓN DIRECCIONAL, S.A. DE C.V.</t>
  </si>
  <si>
    <t>SH-ED-23-252</t>
  </si>
  <si>
    <t>HINCADO DE TUBERÍA DE ACERO DE 52" DE DIÁMETRO PARA COLECTOR SANITARIO EN RAMON CORONA Y MATAMOROS, EN LA COL. CONSTITUCION EN LA LOCALIDAD DE NAVOJOA, EN EL MUNICIPIO DE NAVOJOA, EN EL ESTADO DE SONORA.</t>
  </si>
  <si>
    <t>C-00152/0217</t>
  </si>
  <si>
    <t>CEA-PRODDER-IHU-OB-23-072</t>
  </si>
  <si>
    <t>GF INGENIERÍA Y CONSTRUCCIÓN, S.A. DE C.V.</t>
  </si>
  <si>
    <t>SH-ED-23-T-001</t>
  </si>
  <si>
    <t>311.53
25650</t>
  </si>
  <si>
    <t>ML
ALUMNO</t>
  </si>
  <si>
    <t>REHABILITACIÓN DE COLECTOR SANITARIO EN CALLE MATAMOROS, EN LA COLONIA CONSTITUCION, EN LA LOCALIDAD DE NAVOJOA, MUNICIPIO DE NAVOJOA, SONORA.</t>
  </si>
  <si>
    <t>C-00152/0216</t>
  </si>
  <si>
    <t>CEA-PRODDER-IHU-OB-23-034</t>
  </si>
  <si>
    <t>GM SUPERPAVE, S.A. DE C.V.</t>
  </si>
  <si>
    <t>SH-ED-23-055</t>
  </si>
  <si>
    <t>SAN CARLOS (NUEVO GUAYMAS)</t>
  </si>
  <si>
    <t xml:space="preserve"> 27°57'11.96"N 111° 3'58.36"O</t>
  </si>
  <si>
    <t>REPOSICIÓN DE PAVIMENTO ASFÁLTICO, CONCRETO Y EMPEDRADO EN LÍNEA DE CONDUCCIÓN AL TANQUE ALGODONES PARA LA LOCALIDAD DE SAN CARLOS (NUEVO GUAYMAS), MUNICIPIO DE GUAYMAS, SONORA.</t>
  </si>
  <si>
    <t>C-00134/0275</t>
  </si>
  <si>
    <t>CEA-PRODDER-IHU-OB-23-002</t>
  </si>
  <si>
    <t>CASME INGENIERIA, SA DE CV</t>
  </si>
  <si>
    <t>SH-ED-23-034</t>
  </si>
  <si>
    <t xml:space="preserve"> GUAYMAS</t>
  </si>
  <si>
    <t>SAN CARLOS</t>
  </si>
  <si>
    <t xml:space="preserve"> 27°57'31.36"N 111° 3'1.91"O</t>
  </si>
  <si>
    <t>REHABILITACIÓN DE PLANTA DE TRATAMIENTO PARA AGUAS RESIDUALES EN LA LOCALIDAD DE SAN CARLOS (SAN CARLOS NUEVO GUAYMAS), MUNICIPIO DE GUAYMAS.</t>
  </si>
  <si>
    <t>C-00152/0191</t>
  </si>
  <si>
    <t>SON/E005/01/2023</t>
  </si>
  <si>
    <t>VARIAS COTIZACIONES</t>
  </si>
  <si>
    <t>CONVENIO</t>
  </si>
  <si>
    <t>SE-05.06-2353/2023</t>
  </si>
  <si>
    <t>PROAGUA</t>
  </si>
  <si>
    <t>CULTURA DEL AGUA</t>
  </si>
  <si>
    <t>S/N</t>
  </si>
  <si>
    <t>CEA-PROAGUA-IHU-ADQ-23-051</t>
  </si>
  <si>
    <t>EQUIPOS Y PRODUCTOS QUIMICOS DEL NOROESTE, S.A. DE C.V.</t>
  </si>
  <si>
    <t>SH-NC-23-227</t>
  </si>
  <si>
    <t>34
9566
33
28800
1300</t>
  </si>
  <si>
    <t>EQUIPO
KG
ESTUCHE
PASTILLAS
MUESTRA</t>
  </si>
  <si>
    <t>SC-07-APOYO A ORGANISMOS OPERADORES</t>
  </si>
  <si>
    <t>ACIONES DE DESINFECCIÓN</t>
  </si>
  <si>
    <t>C-00134/0288</t>
  </si>
  <si>
    <t>CEA-PROAGUA-IHU-OB-23-084</t>
  </si>
  <si>
    <t>SH-NC-23-291</t>
  </si>
  <si>
    <t>CHUMAMPACO</t>
  </si>
  <si>
    <t>1.18
1</t>
  </si>
  <si>
    <t>KILÓMETRO
PLANTA</t>
  </si>
  <si>
    <t>06- PLANTA DE TRATAMIENTO, LAGUNA DE OXIDACIÓN Y SIMILARES</t>
  </si>
  <si>
    <t>CONSTRUCCION 1,410 M DE EMISOR A PRESIÓN CON TUBERIA DE PVC DE 3" DE DIAMETRO Y CERCO DE PROTECCIÓN, EN PLANTA DE TRATAMIENTO DE AGUAS RESIDUALES DE 0.35 L/S, EN LA LOCALIDAD DE CHUMAMPACO, EN EL MUNICIPIO DE GUAYMAS, EN EL ESTADO DE SONORA. (SEGUNDA ETAPA)</t>
  </si>
  <si>
    <t>C-00135/0406</t>
  </si>
  <si>
    <t>TORIM</t>
  </si>
  <si>
    <t>CONSTRUCCION 1,178 M DE EMISOR A PRESIÓN CON TUBERIA DE PVC DE 6" DE DIAMETRO, IMPERMEABILIZACION EN SISTEMA LAGUNAR CON MEMBRANA DE POLIETILENO DE ALTA DENSIDAD Y MALLA GEOTEXTIL; Y CERCO DE PROTECCIÓN, EN PLANTA DE TRATAMIENTO DE AGUAS RESIDUALES DE 2.74 L/S, EN LA LOCALIDAD DE TÓRIM, EN EL MUNICIPIO DE GUAYMAS, EN EL ESTADO DE SONORA. (SEGUNDA ETAPA)</t>
  </si>
  <si>
    <t>C-00135/0404</t>
  </si>
  <si>
    <t>TETABIATE</t>
  </si>
  <si>
    <t>0.96
1</t>
  </si>
  <si>
    <t>CONSTRUCCION 960 M DE EMISOR A PRESIÓN CON TUBERIA DE PVC DE 6" DE DIAMETRO, IMPERMEABILIZACION EN SISTEMA LAGUNAR CON MEMBRANA DE POLIETILENO DE ALTA DENSIDAD Y MALLA GEOTEXTIL; Y CERCO DE PROTECCIÓN, EN PLANTA DE TRATAMIENTO DE AGUAS RESIDUALES DE 1.61 L/S, EN LA LOCALIDAD DE TETABIATE, EN EL MUNICIPIO DE SAN IGNACIO RÍO MUERTO, EN EL ESTADO DE SONORA. (SEGUNDA ETAPA)</t>
  </si>
  <si>
    <t>C-00135/0403</t>
  </si>
  <si>
    <t>CAJEME</t>
  </si>
  <si>
    <t>ESTACIÓN CORRAL</t>
  </si>
  <si>
    <t>0.37
1</t>
  </si>
  <si>
    <t>CONSTRUCCION 366 M DE EMISOR DE DESCARGA CON TUBERIA DE PVC SANITARIO DE 8" DE DIAMETRO, 4 POZOS DE VISITA Y CERCO DE PROTECCIÓN, EN PLANTA DE TRATAMIENTO DE AGUAS RESIDUALES DE 3.97 L/S, EN LA LOCALIDAD DE ESTACIÓN CORRAL, EN EL MUNICIPIO DE CAJEME, EN EL ESTADO DE SONORA. (SEGUNDA ETAPA)</t>
  </si>
  <si>
    <t>C-00135/0402</t>
  </si>
  <si>
    <t>CEA-PROAGUA-IHU-OB-23-083</t>
  </si>
  <si>
    <t>CONSTRUCTORA Y SUPERVISORA VISA, S.A. DE C.V.</t>
  </si>
  <si>
    <t>VICAM PUEBLO</t>
  </si>
  <si>
    <t>0.51
1</t>
  </si>
  <si>
    <t>CONSTRUCCION 931 M DE EMISOR A PRESIÓN CON TUBERIA DE PVC DE 8" DE DIAMETRO, REVESTIMIENTO DE CORONA Y PROTECCION DE BORDO CON GAVIONES; Y CERCO DE PROTECCIÓN, EN PLANTA DE TRATAMIENTO DE AGUAS RESIDUALES DE 2.96 L/S, EN LA LOCALIDAD DE VÍCAM PUEBLO, EN EL MUNICIPIO DE GUAYMAS, EN EL ESTADO DE SONORA. (SEGUNDA ETAPA)</t>
  </si>
  <si>
    <t>C-00135/0407</t>
  </si>
  <si>
    <t>COMPUERTAS</t>
  </si>
  <si>
    <t>CONSTRUCCION 509 M DE EMISOR A PRESIÓN CON TUBERIA DE PVC DE 3" DE DIAMETRO Y CERCO DE PROTECCIÓN, EN PLANTA DE TRATAMIENTO DE AGUAS RESIDUALES DE 0.72 L/S, EN LA LOCALIDAD DE COMPUERTAS, EN EL MUNICIPIO DE GUAYMAS, EN EL ESTADO DE SONORA. (SEGUNDA ETAPA)</t>
  </si>
  <si>
    <t>C-00135/0405</t>
  </si>
  <si>
    <t>HUIRIBIS</t>
  </si>
  <si>
    <t>0.75
1</t>
  </si>
  <si>
    <t>CONSTRUCCION 745 M DE EMISOR A PRESIÓN CON TUBERIA DE PVC DE 6" DE DIAMETRO Y CERCO DE PROTECCIÓN, EN PLANTA DE TRATAMIENTO DE AGUAS RESIDUALES, EN LA LOCALIDAD DE HUIRBIS, EN EL MUNICIPIO DE GUAYMAS, EN EL ESTADO DE SONORA. (SEGUNDA ETAPA)</t>
  </si>
  <si>
    <t>C-00135/0401</t>
  </si>
  <si>
    <t>CEA-PROAGUA-IHU-OB-23-077</t>
  </si>
  <si>
    <t>5 H INGENIERIA, S.A. DE C.V.</t>
  </si>
  <si>
    <t>SH-NC-23-286</t>
  </si>
  <si>
    <t>GUASIMITAS</t>
  </si>
  <si>
    <t>TUBERIAS   KM</t>
  </si>
  <si>
    <t>06-PLANTAS DE TRATAMIENTO, LAGUNA DE OXIDACIÓN Y SIMILARES</t>
  </si>
  <si>
    <t>CONSTRUCCION 1,133 M DE EMISOR A PRESIÓN CON TUBERIA DE PVC DE 3" DE DIAMETRO Y CERCO DE PROTECCIÓN, EN PLANTA DE TRATAMIENTO DE AGUAS RESIDUALES,  EN LA LOCALIDAD DE GUASIMITAS, EN EL MUNICIPIO DE GUAYMAS, EN EL ESTADO DE SONORA. (SEGUNDA ETAPA)</t>
  </si>
  <si>
    <t>C-00135/0397</t>
  </si>
  <si>
    <t>RAHUM</t>
  </si>
  <si>
    <t>0.82
0.25</t>
  </si>
  <si>
    <t>TUBERIAS 4"   KM
TUBERIAS 8"   KM</t>
  </si>
  <si>
    <t>CONSTRUCCION 820 M DE EMISOR A PRESIÓN CON TUBERIA DE PVC DE 4" DE DIAMETRO,  250 M DE EMISOR DE DESCARGA CON TUBERIA DE PVC SANITARIO DE 8" DE DIAMETRO, 2 POZOS DE VISITA Y CERCO DE PROTECCIÓN, EN PLANTA DE TRATAMIENTO DE AGUAS RESIDUALES, EN LA LOCALIDAD DE RAHUM, EN EL MUNICIPIO DE GUAYMAS, EN EL ESTADO DE SONORA. (SEGUNDA ETAPA)</t>
  </si>
  <si>
    <t>C-00135/0399</t>
  </si>
  <si>
    <t>PITAHAYA (DE BELEM)</t>
  </si>
  <si>
    <t>0.86
0.75</t>
  </si>
  <si>
    <t>TUBERIAS 6"   KM
TUBERIAS 8"   KM</t>
  </si>
  <si>
    <t>CONSTRUCCION 860 M DE EMISOR A PRESIÓN CON TUBERIA DE PVC DE 6" DE DIAMETRO,  752 M DE EMISOR DE DESCARGA CON TUBERIA DE PVC SANITARIO DE 8" DE DIAMETRO, 6 POZOS DE VISITA Y CERCO DE PROTECCIÓN, EN PLANTA DE TRATAMIENTO DE AGUAS RESIDUALES, EN LA LOCALIDAD DE PITAHAYA (DE BELEM), EN EL MUNICIPIO DE GUAYMAS, EN EL ESTADO DE SONORA. (SEGUNDA ETAPA)</t>
  </si>
  <si>
    <t>C-00135/0398</t>
  </si>
  <si>
    <t>CEA-PROAGUA-IHU-OB-23-076</t>
  </si>
  <si>
    <t xml:space="preserve">WACOVE CONSTRUCTORES, S.A. DE C.V. </t>
  </si>
  <si>
    <t>BAHIA DE LOBOS</t>
  </si>
  <si>
    <t>1
0.075</t>
  </si>
  <si>
    <t>PLANTA
KILÓMETRO</t>
  </si>
  <si>
    <t>CONSTRUCCION DE LAGUNA DE MADURACION No. 2,  75 M DE EMISOR DE DESCARGA CON TUBERIA DE PVC SANITARIO DE 8" DE DIAMETRO, 1 POZO DE VISITA Y CERCO DE PROTECCIÓN, EN PLANTA DE TRATAMIENTO DE AGUAS RESIDUALES , EN LA LOCALIDAD DE BAHIA DE LOBOS, EN EL MUNICIPIO DE SAN IGNACIO RIO MUERTO, EN EL ESTADO DE SONORA.  (SEGUNDA ETAPA)</t>
  </si>
  <si>
    <t>C-00135/0400</t>
  </si>
  <si>
    <t>CEA-PROAGUA-IH-OB-23-065</t>
  </si>
  <si>
    <t>INGENIERÍA INDUSTRIAL DEL PACIFICO, S.A. DE C.V.</t>
  </si>
  <si>
    <t>SH-NC-23-231</t>
  </si>
  <si>
    <t>PITIQUITO</t>
  </si>
  <si>
    <t>EL DESEMBOQUE</t>
  </si>
  <si>
    <t>PLANTA</t>
  </si>
  <si>
    <t>03-CONSTRUCCIÓN</t>
  </si>
  <si>
    <t>CONSTRUCCIÓN DE PLANTA POTABILIZADORA PARA LA COMUNIDAD DE LA ETNIA SERI EN EL DESEMBOQUE, MUNICIPIO DE PITIQUITO, SONORA</t>
  </si>
  <si>
    <t>C-00135/0396</t>
  </si>
  <si>
    <t>CEA-PROAGUA-IHU-OB-23-040</t>
  </si>
  <si>
    <t>IMG PROYECTOS HIDRÁULICOS, S.A. DE C.V.</t>
  </si>
  <si>
    <t>SH-NC-23-214</t>
  </si>
  <si>
    <t xml:space="preserve"> 27°53'19.67"N 110° 54'30.86"O</t>
  </si>
  <si>
    <t>KM</t>
  </si>
  <si>
    <t>U4-03-CONSTRUCCION</t>
  </si>
  <si>
    <t>CONSTRUCCIÓN DE 1,000 M DE EMISOR A PRESIÓN DE AGUAS RESIDUALES DE PVC HIDRÁULICO DE 8" DE DIÁMETRO, DESDE CÁRCAMO SAHUARIPA A CAJA ROMPEDORA, LOCALIDAD DE HEROICA GUAYMAS,  MUNICIPIO DE GUAYMAS, SONORA.</t>
  </si>
  <si>
    <t>C-00152/0212</t>
  </si>
  <si>
    <t>CEA-PROAGUA-IHU-OB-23-039</t>
  </si>
  <si>
    <t xml:space="preserve"> 27°55'24.12"N 110° 53'41.63"O</t>
  </si>
  <si>
    <t>REPOSICIÓN DE 241.55 M DE COLECTOR CON TUBERÍA DE 24" DE DIÁMETRO DE AGUAS RESIDUALES POR TRAMOS EN CALLES 16, 17 y 18 SECTOR CENTRO, LOCALIDAD HEROICA GUAYMAS, MUNICIPIO DE GUAYMAS, SONORA.</t>
  </si>
  <si>
    <t>C-00152/0211</t>
  </si>
  <si>
    <t>CEA-CONV-05-2023-ICATSON</t>
  </si>
  <si>
    <t>ICATSON</t>
  </si>
  <si>
    <t>23 DE MAYO 2023</t>
  </si>
  <si>
    <t>SH-NC-23-212</t>
  </si>
  <si>
    <t>CURSO</t>
  </si>
  <si>
    <t>U3-10-CAPACITACION Y SUPERVISION</t>
  </si>
  <si>
    <t>FORTALECIMIENTO DE CAPACIDADES</t>
  </si>
  <si>
    <t>C-00134/0280</t>
  </si>
  <si>
    <t>CEA-PROAGUA-IHU-OB-23-038</t>
  </si>
  <si>
    <t>LB PROCESOS AMBIENTALES, S.A. DE C.V.</t>
  </si>
  <si>
    <t xml:space="preserve"> 28°17'17.69"N 110° 32'50.38"O</t>
  </si>
  <si>
    <t>13,07
296
1</t>
  </si>
  <si>
    <t>LINEA PRIMARIA
TOMAS DOMICILIARIAS
ENTERRADO</t>
  </si>
  <si>
    <t>CONSTRUCCIÓN DE 12,482 M DE RED DE AGUA POTABLE CON TUBERÍA DE PVC DE 3" DE DIÁMETRO Y 589 M CON TUBERÍA DE PVC DE 4" DE DIÁMETRO, CONSTRUCCIÓN DE TANQUE ELEVADO DE 60 M3, Y 296 TOMAS DOMICILIARIAS, LOCALIDAD DE ORTIZ, MUNICIPIO DE GUAYMAS (SEGUNDA ETAPA)</t>
  </si>
  <si>
    <t>C-00134/0282</t>
  </si>
  <si>
    <t>CEA-PROAGUA-IHU-OB-23-037</t>
  </si>
  <si>
    <t>CONSTRUCTORA 54 S.A. DE C.V.</t>
  </si>
  <si>
    <t xml:space="preserve"> 28°17'17.69"N 110° 42'50.38"O</t>
  </si>
  <si>
    <t>15,2
1
0,502</t>
  </si>
  <si>
    <t>KM
EQUIPO
KM</t>
  </si>
  <si>
    <t>SD-03-CONSTRUCCION</t>
  </si>
  <si>
    <t xml:space="preserve">CONSTRUCCIÓN DE RED DE ALCANTARILLADO SANITARIO (15,204 ML TUBERÍA PVC 8", 502 ML TUBERÍA DE PVC DE 6" DE EMISOR A PRESIÓN, CÁRCAMO DE BOMBEO, 139 POZOS DE VISITA Y 380 DESCARGAS DOMICILIARIAS) EN LA LOCALIDAD DE ORTIZ, MUNICIPIO DE GUAYMAS, SONORA.  </t>
  </si>
  <si>
    <t>C-00152/0209</t>
  </si>
  <si>
    <t>CEA-PROAGUA-IHU-OB-23-041</t>
  </si>
  <si>
    <t>AGUA PRIETA</t>
  </si>
  <si>
    <t xml:space="preserve"> 31°19'32.95"N 109° 32'33.37"O</t>
  </si>
  <si>
    <t>1488
98</t>
  </si>
  <si>
    <t>KM
DESCARGA</t>
  </si>
  <si>
    <t>REPOSICIÓN DE 1,488.42 M DE COLECTOR DE AGUAS RESIDUALES DE 18" DE DIÁMETRO Y 98 DESCARGAS DOMICILIARIAS, EN CALLE 9 ENTRE AVENIDAS 20 A 35, LOCALIDAD DE AGUA PRIETA, MUNICIPIO DE AGUA PRIETA, SONORA.</t>
  </si>
  <si>
    <t>C-00152/0210</t>
  </si>
  <si>
    <t>Número días naturales</t>
  </si>
  <si>
    <t>Fecha de término</t>
  </si>
  <si>
    <t>Fecha de inicio</t>
  </si>
  <si>
    <t>Importe</t>
  </si>
  <si>
    <t>Tipo de Adjudicación</t>
  </si>
  <si>
    <t>Fecha de formalización</t>
  </si>
  <si>
    <t>Número del instrumento</t>
  </si>
  <si>
    <t>Nombre del Contratista</t>
  </si>
  <si>
    <t>Monto autorizado</t>
  </si>
  <si>
    <t>Importe indirectos</t>
  </si>
  <si>
    <t>Importe inversión Federal</t>
  </si>
  <si>
    <t>Importe inversión Estatal</t>
  </si>
  <si>
    <t>Fecha</t>
  </si>
  <si>
    <t>Número</t>
  </si>
  <si>
    <t>Vigencia del Contrato</t>
  </si>
  <si>
    <t>Contrato, Acuerdo por administración, Orden de trabajo</t>
  </si>
  <si>
    <t>Fecha de Adjudicación</t>
  </si>
  <si>
    <t>Fecha de InIcio del Procedimiento de Contratación</t>
  </si>
  <si>
    <t>Tipo de Contrato</t>
  </si>
  <si>
    <t>Modalidad de Ejecución (Contrato - Administración Directa)</t>
  </si>
  <si>
    <t>Solicitante</t>
  </si>
  <si>
    <t>Oficio de Autorización</t>
  </si>
  <si>
    <t>Fuente del recurso
(Fondo)</t>
  </si>
  <si>
    <t>Origen de los Recursos
(Estatal/Federal/Mixto)</t>
  </si>
  <si>
    <t>Municipio</t>
  </si>
  <si>
    <t>Localidad</t>
  </si>
  <si>
    <t>Ubicación</t>
  </si>
  <si>
    <t>Beneficiarios</t>
  </si>
  <si>
    <t>Meta (cantidad)</t>
  </si>
  <si>
    <t>Meta (unidad de medida)</t>
  </si>
  <si>
    <t>Submodalidad</t>
  </si>
  <si>
    <t>Modalidad</t>
  </si>
  <si>
    <t>Nombre de la Obra</t>
  </si>
  <si>
    <t>Número de Obra</t>
  </si>
  <si>
    <t>No.</t>
  </si>
  <si>
    <t>Avance en la Contratación y Ejecución de las Obras Públicas</t>
  </si>
  <si>
    <t>FECHA DE CORTE: 26/12/2023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</si>
</sst>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5" formatCode="&quot;$&quot;#,##0.00"/>
    <numFmt numFmtId="167" formatCode="_(* #,##0.00_);_(* \(#,##0.00\);_(* &quot;-&quot;??_);_(@_)"/>
    <numFmt numFmtId="168" formatCode="_(* #,##0_);_(* \(#,##0\);_(* &quot;-&quot;??_);_(@_)"/>
    <numFmt numFmtId="169" formatCode="_-[$$-80A]* #,##0.00_-;\-[$$-80A]* #,##0.00_-;_-[$$-80A]* &quot;-&quot;??_-;_-@_-"/>
  </numFmts>
  <fonts count="19">
    <font>
      <sz val="11"/>
      <color theme="1"/>
      <name val="Calibri"/>
      <charset val="134"/>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9"/>
      <color theme="1"/>
      <name val="Calibri"/>
      <family val="2"/>
      <scheme val="minor"/>
    </font>
    <font>
      <sz val="10"/>
      <color rgb="FF000000"/>
      <name val="Calibri"/>
      <family val="2"/>
    </font>
    <font>
      <sz val="9"/>
      <color rgb="FF000000"/>
      <name val="Calibri"/>
      <family val="2"/>
    </font>
    <font>
      <sz val="9"/>
      <name val="Calibri"/>
      <family val="2"/>
    </font>
    <font>
      <sz val="10"/>
      <name val="Calibri"/>
      <family val="2"/>
      <scheme val="minor"/>
    </font>
    <font>
      <sz val="10"/>
      <name val="Arial"/>
      <family val="2"/>
    </font>
    <font>
      <sz val="12"/>
      <name val="Montserrat"/>
    </font>
    <font>
      <sz val="12"/>
      <color theme="1"/>
      <name val="Montserrat"/>
    </font>
    <font>
      <b/>
      <sz val="11"/>
      <name val="Calibri"/>
      <family val="2"/>
      <scheme val="minor"/>
    </font>
    <font>
      <b/>
      <sz val="10"/>
      <color theme="1"/>
      <name val="Calibri"/>
      <family val="2"/>
      <scheme val="minor"/>
    </font>
    <font>
      <b/>
      <sz val="10"/>
      <name val="Calibri"/>
      <family val="2"/>
      <scheme val="minor"/>
    </font>
    <font>
      <b/>
      <sz val="9"/>
      <color indexed="81"/>
      <name val="Tahoma"/>
      <family val="2"/>
    </font>
  </fonts>
  <fills count="1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rgb="FFA5A5A5"/>
      </patternFill>
    </fill>
    <fill>
      <patternFill patternType="solid">
        <fgColor rgb="FFFFFF00"/>
        <bgColor rgb="FFFEF2CB"/>
      </patternFill>
    </fill>
    <fill>
      <patternFill patternType="solid">
        <fgColor theme="9" tint="0.79998168889431442"/>
        <bgColor rgb="FFA5A5A5"/>
      </patternFill>
    </fill>
    <fill>
      <patternFill patternType="solid">
        <fgColor theme="9" tint="0.79998168889431442"/>
        <bgColor rgb="FFE2EFD9"/>
      </patternFill>
    </fill>
    <fill>
      <patternFill patternType="solid">
        <fgColor theme="9" tint="0.79998168889431442"/>
        <bgColor indexed="64"/>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79998168889431442"/>
        <bgColor rgb="FFE2EFD9"/>
      </patternFill>
    </fill>
    <fill>
      <patternFill patternType="solid">
        <fgColor theme="8" tint="0.79998168889431442"/>
        <bgColor rgb="FFA5A5A5"/>
      </patternFill>
    </fill>
    <fill>
      <patternFill patternType="solid">
        <fgColor rgb="FFFFFF0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167"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44" fontId="1" fillId="0" borderId="0" applyFont="0" applyFill="0" applyBorder="0" applyAlignment="0" applyProtection="0"/>
    <xf numFmtId="0" fontId="1" fillId="0" borderId="0"/>
    <xf numFmtId="0" fontId="1" fillId="0" borderId="0"/>
  </cellStyleXfs>
  <cellXfs count="120">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3" fillId="2" borderId="0" xfId="0" applyFont="1" applyFill="1" applyAlignment="1">
      <alignment horizontal="center" vertical="center" wrapText="1"/>
    </xf>
    <xf numFmtId="165" fontId="3" fillId="2" borderId="0" xfId="0" applyNumberFormat="1" applyFont="1" applyFill="1" applyAlignment="1">
      <alignment horizontal="center" vertical="center" wrapText="1"/>
    </xf>
    <xf numFmtId="44"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4" fontId="4" fillId="0" borderId="1" xfId="2" applyFont="1" applyBorder="1" applyAlignment="1">
      <alignment horizontal="center" vertical="center"/>
    </xf>
    <xf numFmtId="44" fontId="4" fillId="0" borderId="1" xfId="2" applyFont="1" applyFill="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3" fillId="2"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8" fontId="4" fillId="0"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44" fontId="4" fillId="0" borderId="1" xfId="6" applyFont="1" applyBorder="1" applyAlignment="1">
      <alignment horizontal="center" vertical="center"/>
    </xf>
    <xf numFmtId="44" fontId="4" fillId="0" borderId="1" xfId="6" applyFont="1" applyFill="1" applyBorder="1" applyAlignment="1">
      <alignment horizontal="center" vertical="center"/>
    </xf>
    <xf numFmtId="167" fontId="4" fillId="0" borderId="1" xfId="1" applyFont="1" applyFill="1" applyBorder="1" applyAlignment="1">
      <alignment horizontal="center" vertical="center"/>
    </xf>
    <xf numFmtId="0" fontId="3"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4" fontId="4" fillId="3" borderId="1" xfId="2"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8" fontId="4" fillId="3" borderId="1" xfId="1" applyNumberFormat="1" applyFont="1" applyFill="1" applyBorder="1" applyAlignment="1">
      <alignment horizontal="center" vertical="center"/>
    </xf>
    <xf numFmtId="165" fontId="4" fillId="0" borderId="1" xfId="0" applyNumberFormat="1" applyFont="1" applyBorder="1" applyAlignment="1">
      <alignment horizontal="center" vertical="center"/>
    </xf>
    <xf numFmtId="0" fontId="4" fillId="0" borderId="1" xfId="0" applyFont="1" applyBorder="1" applyAlignment="1">
      <alignment horizontal="justify" vertical="top" wrapText="1"/>
    </xf>
    <xf numFmtId="0" fontId="7" fillId="0" borderId="1" xfId="0" applyFont="1" applyBorder="1" applyAlignment="1">
      <alignment horizontal="justify" vertical="top" wrapText="1"/>
    </xf>
    <xf numFmtId="0" fontId="3" fillId="4"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6" fillId="0" borderId="1" xfId="0" applyFont="1" applyBorder="1" applyAlignment="1">
      <alignment horizontal="justify" vertical="top" wrapText="1"/>
    </xf>
    <xf numFmtId="0" fontId="5" fillId="0" borderId="1" xfId="0" applyFont="1" applyBorder="1" applyAlignment="1">
      <alignment horizontal="justify" vertical="top" wrapText="1"/>
    </xf>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14" fontId="10"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right" vertical="center" wrapText="1"/>
    </xf>
    <xf numFmtId="44" fontId="4" fillId="0" borderId="1" xfId="7" applyFont="1" applyFill="1" applyBorder="1" applyAlignment="1">
      <alignment horizontal="center" vertical="center"/>
    </xf>
    <xf numFmtId="8" fontId="8" fillId="0" borderId="2"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8" fillId="4" borderId="1" xfId="0" applyFont="1" applyFill="1" applyBorder="1" applyAlignment="1">
      <alignment horizontal="center" vertical="center" wrapText="1"/>
    </xf>
    <xf numFmtId="44" fontId="3" fillId="0" borderId="1" xfId="2"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5" fontId="11" fillId="0" borderId="1" xfId="9" applyNumberFormat="1" applyFont="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justify" vertical="center" wrapText="1"/>
    </xf>
    <xf numFmtId="165" fontId="2" fillId="0" borderId="1" xfId="0" applyNumberFormat="1" applyFont="1" applyBorder="1" applyAlignment="1">
      <alignment horizontal="center" vertical="center" wrapText="1"/>
    </xf>
    <xf numFmtId="44" fontId="13" fillId="2" borderId="1" xfId="10" applyFont="1" applyFill="1" applyBorder="1" applyAlignment="1">
      <alignment vertical="center"/>
    </xf>
    <xf numFmtId="169" fontId="14" fillId="2" borderId="1" xfId="11" applyNumberFormat="1" applyFont="1" applyFill="1" applyBorder="1" applyAlignment="1">
      <alignment horizontal="center" vertical="center" wrapText="1"/>
    </xf>
    <xf numFmtId="0" fontId="9" fillId="0" borderId="2" xfId="0" applyFont="1" applyBorder="1" applyAlignment="1">
      <alignment wrapText="1"/>
    </xf>
    <xf numFmtId="15" fontId="4"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6" fillId="0" borderId="0" xfId="12" applyFont="1" applyAlignment="1">
      <alignment horizontal="center" vertical="center" wrapText="1"/>
    </xf>
    <xf numFmtId="0" fontId="17" fillId="2" borderId="0" xfId="12" applyFont="1" applyFill="1" applyAlignment="1">
      <alignment horizontal="left" vertical="center" wrapText="1"/>
    </xf>
    <xf numFmtId="0" fontId="17" fillId="2" borderId="0" xfId="12" applyFont="1" applyFill="1" applyAlignment="1">
      <alignment horizontal="center" vertical="center" wrapText="1"/>
    </xf>
    <xf numFmtId="165" fontId="17" fillId="2" borderId="0" xfId="12" applyNumberFormat="1" applyFont="1" applyFill="1" applyAlignment="1">
      <alignment horizontal="left" vertical="center" wrapText="1"/>
    </xf>
    <xf numFmtId="14" fontId="17" fillId="2" borderId="0" xfId="12" applyNumberFormat="1" applyFont="1" applyFill="1" applyAlignment="1">
      <alignment horizontal="center" vertical="center" wrapText="1"/>
    </xf>
    <xf numFmtId="0" fontId="17" fillId="5" borderId="0" xfId="12" applyFont="1" applyFill="1" applyAlignment="1">
      <alignment horizontal="center" vertical="center" wrapText="1"/>
    </xf>
    <xf numFmtId="14" fontId="17" fillId="5" borderId="0" xfId="12" applyNumberFormat="1" applyFont="1" applyFill="1" applyAlignment="1">
      <alignment horizontal="center" vertical="center" wrapText="1"/>
    </xf>
    <xf numFmtId="14" fontId="16" fillId="6" borderId="0" xfId="12" applyNumberFormat="1" applyFont="1" applyFill="1" applyAlignment="1">
      <alignment horizontal="center" vertical="center" wrapText="1"/>
    </xf>
    <xf numFmtId="0" fontId="3" fillId="0" borderId="0" xfId="12" applyFont="1" applyAlignment="1">
      <alignment horizontal="center" vertical="center" wrapText="1"/>
    </xf>
    <xf numFmtId="0" fontId="17" fillId="7" borderId="1" xfId="12" applyFont="1" applyFill="1" applyBorder="1" applyAlignment="1">
      <alignment horizontal="center" vertical="center" wrapText="1"/>
    </xf>
    <xf numFmtId="14" fontId="17" fillId="7" borderId="1" xfId="12" applyNumberFormat="1" applyFont="1" applyFill="1" applyBorder="1" applyAlignment="1">
      <alignment horizontal="center" vertical="center" wrapText="1"/>
    </xf>
    <xf numFmtId="165" fontId="16" fillId="7" borderId="1" xfId="12" applyNumberFormat="1" applyFont="1" applyFill="1" applyBorder="1" applyAlignment="1">
      <alignment horizontal="center" vertical="center" wrapText="1"/>
    </xf>
    <xf numFmtId="14" fontId="16" fillId="8" borderId="1" xfId="12" applyNumberFormat="1" applyFont="1" applyFill="1" applyBorder="1" applyAlignment="1">
      <alignment horizontal="center" vertical="center" wrapText="1"/>
    </xf>
    <xf numFmtId="0" fontId="16" fillId="8" borderId="1" xfId="12" applyFont="1" applyFill="1" applyBorder="1" applyAlignment="1">
      <alignment horizontal="center" vertical="center" wrapText="1"/>
    </xf>
    <xf numFmtId="0" fontId="16" fillId="7" borderId="1" xfId="12" applyFont="1" applyFill="1" applyBorder="1" applyAlignment="1">
      <alignment horizontal="center" vertical="center" wrapText="1"/>
    </xf>
    <xf numFmtId="165" fontId="16" fillId="10" borderId="1" xfId="12" applyNumberFormat="1" applyFont="1" applyFill="1" applyBorder="1" applyAlignment="1">
      <alignment horizontal="center" vertical="center" wrapText="1"/>
    </xf>
    <xf numFmtId="165" fontId="16" fillId="10" borderId="4" xfId="12" applyNumberFormat="1" applyFont="1" applyFill="1" applyBorder="1" applyAlignment="1">
      <alignment horizontal="center" vertical="center" wrapText="1"/>
    </xf>
    <xf numFmtId="14" fontId="16" fillId="10" borderId="5" xfId="12" applyNumberFormat="1" applyFont="1" applyFill="1" applyBorder="1" applyAlignment="1">
      <alignment horizontal="center" vertical="center" wrapText="1"/>
    </xf>
    <xf numFmtId="0" fontId="16" fillId="10" borderId="5" xfId="12" applyFont="1" applyFill="1" applyBorder="1" applyAlignment="1">
      <alignment horizontal="center" vertical="center" wrapText="1"/>
    </xf>
    <xf numFmtId="14" fontId="3" fillId="0" borderId="0" xfId="12" applyNumberFormat="1" applyFont="1" applyAlignment="1">
      <alignment horizontal="center" vertical="center" wrapText="1"/>
    </xf>
    <xf numFmtId="165" fontId="3" fillId="0" borderId="0" xfId="12" applyNumberFormat="1" applyFont="1" applyAlignment="1">
      <alignment horizontal="center" vertical="center" wrapText="1"/>
    </xf>
    <xf numFmtId="0" fontId="8" fillId="15" borderId="1" xfId="0" applyFont="1" applyFill="1" applyBorder="1" applyAlignment="1">
      <alignment wrapText="1"/>
    </xf>
    <xf numFmtId="14" fontId="3" fillId="0" borderId="14" xfId="12" applyNumberFormat="1" applyFont="1" applyBorder="1" applyAlignment="1">
      <alignment horizontal="center" vertical="center" wrapText="1"/>
    </xf>
    <xf numFmtId="0" fontId="16" fillId="3" borderId="1" xfId="12" applyFont="1" applyFill="1" applyBorder="1" applyAlignment="1">
      <alignment horizontal="center" vertical="center" wrapText="1"/>
    </xf>
    <xf numFmtId="0" fontId="16" fillId="14" borderId="9" xfId="12" applyFont="1" applyFill="1" applyBorder="1" applyAlignment="1">
      <alignment horizontal="center" vertical="center" wrapText="1"/>
    </xf>
    <xf numFmtId="0" fontId="11" fillId="12" borderId="9" xfId="12" applyFont="1" applyFill="1" applyBorder="1" applyAlignment="1">
      <alignment horizontal="center" vertical="center" wrapText="1"/>
    </xf>
    <xf numFmtId="0" fontId="11" fillId="12" borderId="6" xfId="12" applyFont="1" applyFill="1" applyBorder="1" applyAlignment="1">
      <alignment horizontal="center" vertical="center" wrapText="1"/>
    </xf>
    <xf numFmtId="0" fontId="16" fillId="12" borderId="9" xfId="12" applyFont="1" applyFill="1" applyBorder="1" applyAlignment="1">
      <alignment horizontal="center" vertical="center" wrapText="1"/>
    </xf>
    <xf numFmtId="0" fontId="16" fillId="13" borderId="9" xfId="12" applyFont="1" applyFill="1" applyBorder="1" applyAlignment="1">
      <alignment horizontal="center" vertical="center" wrapText="1"/>
    </xf>
    <xf numFmtId="0" fontId="11" fillId="11" borderId="9" xfId="12" applyFont="1" applyFill="1" applyBorder="1" applyAlignment="1">
      <alignment horizontal="center" vertical="center" wrapText="1"/>
    </xf>
    <xf numFmtId="0" fontId="11" fillId="11" borderId="6" xfId="12" applyFont="1" applyFill="1" applyBorder="1" applyAlignment="1">
      <alignment horizontal="center" vertical="center" wrapText="1"/>
    </xf>
    <xf numFmtId="0" fontId="16" fillId="10" borderId="12" xfId="12" applyFont="1" applyFill="1" applyBorder="1" applyAlignment="1">
      <alignment horizontal="center" vertical="center" wrapText="1"/>
    </xf>
    <xf numFmtId="0" fontId="16" fillId="10" borderId="11" xfId="12" applyFont="1" applyFill="1" applyBorder="1" applyAlignment="1">
      <alignment horizontal="center" vertical="center" wrapText="1"/>
    </xf>
    <xf numFmtId="0" fontId="16" fillId="10" borderId="13" xfId="12" applyFont="1" applyFill="1" applyBorder="1" applyAlignment="1">
      <alignment horizontal="center" vertical="center" wrapText="1"/>
    </xf>
    <xf numFmtId="0" fontId="16" fillId="10" borderId="8" xfId="12" applyFont="1" applyFill="1" applyBorder="1" applyAlignment="1">
      <alignment horizontal="center" vertical="center" wrapText="1"/>
    </xf>
    <xf numFmtId="0" fontId="16" fillId="10" borderId="0" xfId="12" applyFont="1" applyFill="1" applyAlignment="1">
      <alignment horizontal="center" vertical="center" wrapText="1"/>
    </xf>
    <xf numFmtId="0" fontId="16" fillId="10" borderId="10" xfId="12" applyFont="1" applyFill="1" applyBorder="1" applyAlignment="1">
      <alignment horizontal="center" vertical="center" wrapText="1"/>
    </xf>
    <xf numFmtId="0" fontId="16" fillId="7" borderId="9" xfId="12" applyFont="1" applyFill="1" applyBorder="1" applyAlignment="1">
      <alignment horizontal="center" vertical="center" wrapText="1"/>
    </xf>
    <xf numFmtId="0" fontId="11" fillId="9" borderId="9" xfId="12" applyFont="1" applyFill="1" applyBorder="1" applyAlignment="1">
      <alignment horizontal="center" vertical="center" wrapText="1"/>
    </xf>
    <xf numFmtId="0" fontId="11" fillId="9" borderId="7" xfId="12" applyFont="1" applyFill="1" applyBorder="1" applyAlignment="1">
      <alignment horizontal="center" vertical="center" wrapText="1"/>
    </xf>
    <xf numFmtId="0" fontId="16" fillId="9" borderId="9" xfId="12" applyFont="1" applyFill="1" applyBorder="1" applyAlignment="1">
      <alignment horizontal="center" vertical="center" wrapText="1"/>
    </xf>
    <xf numFmtId="0" fontId="11" fillId="9" borderId="6" xfId="12" applyFont="1" applyFill="1" applyBorder="1" applyAlignment="1">
      <alignment horizontal="center" vertical="center" wrapText="1"/>
    </xf>
    <xf numFmtId="14" fontId="16" fillId="9" borderId="9" xfId="12" applyNumberFormat="1" applyFont="1" applyFill="1" applyBorder="1" applyAlignment="1">
      <alignment horizontal="center" vertical="center" wrapText="1"/>
    </xf>
    <xf numFmtId="14" fontId="11" fillId="9" borderId="9" xfId="12" applyNumberFormat="1" applyFont="1" applyFill="1" applyBorder="1" applyAlignment="1">
      <alignment horizontal="center" vertical="center" wrapText="1"/>
    </xf>
    <xf numFmtId="14" fontId="11" fillId="9" borderId="6" xfId="12" applyNumberFormat="1" applyFont="1" applyFill="1" applyBorder="1" applyAlignment="1">
      <alignment horizontal="center" vertical="center" wrapText="1"/>
    </xf>
    <xf numFmtId="0" fontId="16" fillId="9" borderId="1" xfId="12" applyFont="1" applyFill="1" applyBorder="1" applyAlignment="1">
      <alignment horizontal="center" vertical="center" wrapText="1"/>
    </xf>
    <xf numFmtId="0" fontId="16" fillId="7" borderId="3" xfId="12" applyFont="1" applyFill="1" applyBorder="1" applyAlignment="1">
      <alignment horizontal="center" vertical="center" wrapText="1"/>
    </xf>
    <xf numFmtId="0" fontId="16" fillId="7" borderId="1" xfId="12" applyFont="1" applyFill="1" applyBorder="1" applyAlignment="1">
      <alignment horizontal="center" vertical="center" wrapText="1"/>
    </xf>
  </cellXfs>
  <cellStyles count="13">
    <cellStyle name="Millares" xfId="1" builtinId="3"/>
    <cellStyle name="Moneda" xfId="2" builtinId="4"/>
    <cellStyle name="Moneda 2 2 4" xfId="6" xr:uid="{18C5D72D-A637-465D-893E-C8E04152C334}"/>
    <cellStyle name="Moneda 2 4" xfId="7" xr:uid="{B185D1AA-8723-4907-ABC2-F7019FA455F0}"/>
    <cellStyle name="Moneda 4 3 2" xfId="10" xr:uid="{7C70ADB8-7262-4AD1-ABC5-0E1534D6A374}"/>
    <cellStyle name="Normal" xfId="0" builtinId="0"/>
    <cellStyle name="Normal 26" xfId="12" xr:uid="{72695A20-113C-44F2-A5D1-7584AC9A78E3}"/>
    <cellStyle name="Normal 3 2" xfId="9" xr:uid="{2F7FC9FE-C4AD-464E-A9CE-64F537C2DA6B}"/>
    <cellStyle name="Normal 4 3" xfId="11" xr:uid="{D44343DB-8740-4232-8CDF-BAB29E422EFF}"/>
    <cellStyle name="Percent 2" xfId="3" xr:uid="{34FF4591-4279-4AA0-B506-ACE5FCFD3951}"/>
    <cellStyle name="Percent 2 2 3" xfId="5" xr:uid="{FA6C36C4-6C3E-45DE-A614-BE3C66878490}"/>
    <cellStyle name="Porcentaje 2 2 3" xfId="8" xr:uid="{CF177E73-28AA-4A25-BF9B-61F94FB160AE}"/>
    <cellStyle name="Porcentaje 2 2 4" xfId="4" xr:uid="{93A5BA23-0E79-4254-85D8-A776C03103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843AC-F361-4C52-B919-5F25FDCB26E7}">
  <sheetPr>
    <pageSetUpPr fitToPage="1"/>
  </sheetPr>
  <dimension ref="A1:AF490"/>
  <sheetViews>
    <sheetView tabSelected="1" zoomScale="84" zoomScaleNormal="84" workbookViewId="0">
      <pane xSplit="3" ySplit="8" topLeftCell="D9" activePane="bottomRight" state="frozen"/>
      <selection pane="topRight" activeCell="D1" sqref="D1"/>
      <selection pane="bottomLeft" activeCell="A9" sqref="A9"/>
      <selection pane="bottomRight" activeCell="C2" sqref="C2"/>
    </sheetView>
  </sheetViews>
  <sheetFormatPr baseColWidth="10" defaultColWidth="10.85546875" defaultRowHeight="26.45" customHeight="1"/>
  <cols>
    <col min="1" max="1" width="6.85546875" style="1" customWidth="1"/>
    <col min="2" max="2" width="18.85546875" style="1" bestFit="1" customWidth="1"/>
    <col min="3" max="3" width="39.28515625" style="1" customWidth="1"/>
    <col min="4" max="4" width="44.85546875" style="1" customWidth="1"/>
    <col min="5" max="5" width="20.140625" style="1" customWidth="1"/>
    <col min="6" max="6" width="22" style="1" customWidth="1"/>
    <col min="7" max="8" width="10.85546875" style="1" customWidth="1"/>
    <col min="9" max="9" width="13.7109375" style="1" customWidth="1"/>
    <col min="10" max="10" width="14.85546875" style="1" customWidth="1"/>
    <col min="11" max="11" width="11.85546875" style="1" customWidth="1"/>
    <col min="12" max="13" width="10.85546875" style="1" customWidth="1"/>
    <col min="14" max="14" width="18.140625" style="1" customWidth="1"/>
    <col min="15" max="15" width="15" style="2" customWidth="1"/>
    <col min="16" max="16" width="18.85546875" style="3" customWidth="1"/>
    <col min="17" max="17" width="22.7109375" style="3" customWidth="1"/>
    <col min="18" max="18" width="17.85546875" style="3" customWidth="1"/>
    <col min="19" max="19" width="23.85546875" style="3" customWidth="1"/>
    <col min="20" max="20" width="12.28515625" style="1" customWidth="1"/>
    <col min="21" max="21" width="11.85546875" style="1" customWidth="1"/>
    <col min="22" max="22" width="10.85546875" style="1" customWidth="1"/>
    <col min="23" max="24" width="11.140625" style="2" customWidth="1"/>
    <col min="25" max="25" width="13.85546875" style="1" customWidth="1"/>
    <col min="26" max="26" width="28.28515625" style="1" customWidth="1"/>
    <col min="27" max="27" width="11.85546875" style="2" customWidth="1"/>
    <col min="28" max="28" width="10.85546875" style="1" customWidth="1"/>
    <col min="29" max="29" width="23.85546875" style="3" customWidth="1"/>
    <col min="30" max="30" width="10.7109375" style="2" customWidth="1"/>
    <col min="31" max="31" width="10.85546875" style="2" customWidth="1"/>
    <col min="32" max="32" width="10.85546875" style="1" customWidth="1"/>
    <col min="33" max="16384" width="10.85546875" style="1"/>
  </cols>
  <sheetData>
    <row r="1" spans="1:32" s="80" customFormat="1" ht="6.75" customHeight="1" thickBot="1">
      <c r="O1" s="91"/>
      <c r="P1" s="92"/>
      <c r="Q1" s="92"/>
      <c r="R1" s="92"/>
      <c r="S1" s="92"/>
      <c r="W1" s="91"/>
      <c r="X1" s="91"/>
      <c r="AA1" s="91"/>
      <c r="AC1" s="92"/>
      <c r="AD1" s="91"/>
      <c r="AE1" s="91"/>
    </row>
    <row r="2" spans="1:32" s="80" customFormat="1" ht="12" customHeight="1" thickBot="1">
      <c r="B2" s="94"/>
      <c r="C2" s="93" t="s">
        <v>513</v>
      </c>
      <c r="O2" s="91"/>
      <c r="P2" s="92"/>
      <c r="Q2" s="92"/>
      <c r="R2" s="92"/>
      <c r="S2" s="92"/>
      <c r="W2" s="91"/>
      <c r="X2" s="91"/>
      <c r="AA2" s="91"/>
      <c r="AC2" s="92"/>
      <c r="AD2" s="91"/>
      <c r="AE2" s="91"/>
    </row>
    <row r="3" spans="1:32" s="80" customFormat="1" ht="4.5" customHeight="1">
      <c r="O3" s="91"/>
      <c r="P3" s="92"/>
      <c r="Q3" s="92"/>
      <c r="R3" s="92"/>
      <c r="S3" s="92"/>
      <c r="W3" s="91"/>
      <c r="X3" s="91"/>
      <c r="AA3" s="91"/>
      <c r="AC3" s="92"/>
      <c r="AD3" s="91"/>
      <c r="AE3" s="91"/>
    </row>
    <row r="4" spans="1:32" s="80" customFormat="1" ht="12.75">
      <c r="A4" s="95" t="s">
        <v>512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s="80" customFormat="1" ht="15" customHeight="1">
      <c r="A5" s="96" t="s">
        <v>511</v>
      </c>
      <c r="B5" s="96" t="s">
        <v>510</v>
      </c>
      <c r="C5" s="96" t="s">
        <v>509</v>
      </c>
      <c r="D5" s="96" t="s">
        <v>508</v>
      </c>
      <c r="E5" s="96" t="s">
        <v>507</v>
      </c>
      <c r="F5" s="96" t="s">
        <v>506</v>
      </c>
      <c r="G5" s="99" t="s">
        <v>505</v>
      </c>
      <c r="H5" s="96" t="s">
        <v>504</v>
      </c>
      <c r="I5" s="96" t="s">
        <v>503</v>
      </c>
      <c r="J5" s="96" t="s">
        <v>502</v>
      </c>
      <c r="K5" s="96" t="s">
        <v>501</v>
      </c>
      <c r="L5" s="100" t="s">
        <v>500</v>
      </c>
      <c r="M5" s="100" t="s">
        <v>499</v>
      </c>
      <c r="N5" s="103" t="s">
        <v>498</v>
      </c>
      <c r="O5" s="104"/>
      <c r="P5" s="104"/>
      <c r="Q5" s="104"/>
      <c r="R5" s="104"/>
      <c r="S5" s="105"/>
      <c r="T5" s="109" t="s">
        <v>497</v>
      </c>
      <c r="U5" s="112" t="s">
        <v>496</v>
      </c>
      <c r="V5" s="109" t="s">
        <v>495</v>
      </c>
      <c r="W5" s="114" t="s">
        <v>494</v>
      </c>
      <c r="X5" s="114" t="s">
        <v>493</v>
      </c>
      <c r="Y5" s="117" t="s">
        <v>492</v>
      </c>
      <c r="Z5" s="117"/>
      <c r="AA5" s="117"/>
      <c r="AB5" s="117"/>
      <c r="AC5" s="117"/>
      <c r="AD5" s="118" t="s">
        <v>491</v>
      </c>
      <c r="AE5" s="118"/>
      <c r="AF5" s="118"/>
    </row>
    <row r="6" spans="1:32" s="80" customFormat="1" ht="15" customHeight="1">
      <c r="A6" s="97"/>
      <c r="B6" s="97"/>
      <c r="C6" s="97"/>
      <c r="D6" s="97"/>
      <c r="E6" s="97"/>
      <c r="F6" s="97"/>
      <c r="G6" s="97"/>
      <c r="H6" s="97"/>
      <c r="I6" s="97"/>
      <c r="J6" s="97"/>
      <c r="K6" s="97"/>
      <c r="L6" s="101"/>
      <c r="M6" s="101"/>
      <c r="N6" s="106"/>
      <c r="O6" s="107"/>
      <c r="P6" s="107"/>
      <c r="Q6" s="107"/>
      <c r="R6" s="107"/>
      <c r="S6" s="108"/>
      <c r="T6" s="110"/>
      <c r="U6" s="110"/>
      <c r="V6" s="110"/>
      <c r="W6" s="115"/>
      <c r="X6" s="115"/>
      <c r="Y6" s="117"/>
      <c r="Z6" s="117"/>
      <c r="AA6" s="117"/>
      <c r="AB6" s="117"/>
      <c r="AC6" s="117"/>
      <c r="AD6" s="119"/>
      <c r="AE6" s="119"/>
      <c r="AF6" s="119"/>
    </row>
    <row r="7" spans="1:32" s="80" customFormat="1" ht="45.75" customHeight="1">
      <c r="A7" s="98"/>
      <c r="B7" s="98"/>
      <c r="C7" s="98"/>
      <c r="D7" s="98"/>
      <c r="E7" s="98"/>
      <c r="F7" s="98"/>
      <c r="G7" s="98"/>
      <c r="H7" s="98"/>
      <c r="I7" s="98"/>
      <c r="J7" s="98"/>
      <c r="K7" s="98"/>
      <c r="L7" s="102"/>
      <c r="M7" s="102"/>
      <c r="N7" s="90" t="s">
        <v>490</v>
      </c>
      <c r="O7" s="89" t="s">
        <v>489</v>
      </c>
      <c r="P7" s="87" t="s">
        <v>488</v>
      </c>
      <c r="Q7" s="87" t="s">
        <v>487</v>
      </c>
      <c r="R7" s="88" t="s">
        <v>486</v>
      </c>
      <c r="S7" s="87" t="s">
        <v>485</v>
      </c>
      <c r="T7" s="111"/>
      <c r="U7" s="113"/>
      <c r="V7" s="113"/>
      <c r="W7" s="116"/>
      <c r="X7" s="116"/>
      <c r="Y7" s="86" t="s">
        <v>484</v>
      </c>
      <c r="Z7" s="85" t="s">
        <v>483</v>
      </c>
      <c r="AA7" s="84" t="s">
        <v>482</v>
      </c>
      <c r="AB7" s="84" t="s">
        <v>481</v>
      </c>
      <c r="AC7" s="83" t="s">
        <v>480</v>
      </c>
      <c r="AD7" s="82" t="s">
        <v>479</v>
      </c>
      <c r="AE7" s="82" t="s">
        <v>478</v>
      </c>
      <c r="AF7" s="81" t="s">
        <v>477</v>
      </c>
    </row>
    <row r="8" spans="1:32" s="72" customFormat="1" ht="13.5" customHeight="1">
      <c r="A8" s="73">
        <f>SUBTOTAL(3,A9:A1048576)</f>
        <v>161</v>
      </c>
      <c r="B8" s="73">
        <f>SUBTOTAL(3,B9:B1048576)</f>
        <v>80</v>
      </c>
      <c r="C8" s="74"/>
      <c r="D8" s="74"/>
      <c r="E8" s="74"/>
      <c r="F8" s="74"/>
      <c r="G8" s="74"/>
      <c r="H8" s="74"/>
      <c r="I8" s="74"/>
      <c r="J8" s="74"/>
      <c r="K8" s="74"/>
      <c r="L8" s="73">
        <f>SUBTOTAL(3,L9:L1048576)</f>
        <v>75</v>
      </c>
      <c r="M8" s="73">
        <f>SUBTOTAL(3,M9:M1048576)</f>
        <v>81</v>
      </c>
      <c r="N8" s="73">
        <f>SUBTOTAL(3,N9:N1048576)</f>
        <v>80</v>
      </c>
      <c r="O8" s="79"/>
      <c r="P8" s="75">
        <f>SUBTOTAL(9,P9:P1048576)</f>
        <v>113945933.75000001</v>
      </c>
      <c r="Q8" s="75">
        <f>SUBTOTAL(9,Q9:Q1048576)</f>
        <v>2152820932.1799994</v>
      </c>
      <c r="R8" s="75">
        <f>SUBTOTAL(9,R9:R1048576)</f>
        <v>1829413.59</v>
      </c>
      <c r="S8" s="75">
        <f>SUBTOTAL(9,S9:S1048576)</f>
        <v>2268596279.52</v>
      </c>
      <c r="T8" s="74"/>
      <c r="U8" s="74"/>
      <c r="V8" s="74"/>
      <c r="W8" s="73"/>
      <c r="X8" s="73"/>
      <c r="Y8" s="77"/>
      <c r="Z8" s="74"/>
      <c r="AA8" s="76"/>
      <c r="AB8" s="74"/>
      <c r="AC8" s="75">
        <f>SUBTOTAL(9,AC9:AC1048576)</f>
        <v>1996777979.8600001</v>
      </c>
      <c r="AD8" s="78"/>
      <c r="AE8" s="78"/>
      <c r="AF8" s="77"/>
    </row>
    <row r="9" spans="1:32" ht="75" customHeight="1">
      <c r="A9" s="9">
        <v>1</v>
      </c>
      <c r="B9" s="9" t="s">
        <v>476</v>
      </c>
      <c r="C9" s="35" t="s">
        <v>475</v>
      </c>
      <c r="D9" s="8" t="s">
        <v>229</v>
      </c>
      <c r="E9" s="8" t="s">
        <v>228</v>
      </c>
      <c r="F9" s="7" t="s">
        <v>474</v>
      </c>
      <c r="G9" s="7" t="s">
        <v>473</v>
      </c>
      <c r="H9" s="9">
        <v>91029</v>
      </c>
      <c r="I9" s="7" t="s">
        <v>472</v>
      </c>
      <c r="J9" s="9" t="s">
        <v>471</v>
      </c>
      <c r="K9" s="9" t="s">
        <v>471</v>
      </c>
      <c r="L9" s="8" t="s">
        <v>235</v>
      </c>
      <c r="M9" s="9" t="s">
        <v>357</v>
      </c>
      <c r="N9" s="9" t="s">
        <v>437</v>
      </c>
      <c r="O9" s="14">
        <v>45069</v>
      </c>
      <c r="P9" s="18">
        <v>2551643.13</v>
      </c>
      <c r="Q9" s="18">
        <v>2087708.01</v>
      </c>
      <c r="R9" s="18">
        <v>0</v>
      </c>
      <c r="S9" s="17">
        <f t="shared" ref="S9:S15" si="0">SUM(P9:R9)</f>
        <v>4639351.1399999997</v>
      </c>
      <c r="T9" s="9" t="s">
        <v>163</v>
      </c>
      <c r="U9" s="9" t="s">
        <v>4</v>
      </c>
      <c r="V9" s="8" t="s">
        <v>3</v>
      </c>
      <c r="W9" s="14">
        <v>45092</v>
      </c>
      <c r="X9" s="14">
        <v>45135</v>
      </c>
      <c r="Y9" s="7" t="s">
        <v>64</v>
      </c>
      <c r="Z9" s="16" t="s">
        <v>470</v>
      </c>
      <c r="AA9" s="14">
        <v>45138</v>
      </c>
      <c r="AB9" s="8" t="s">
        <v>189</v>
      </c>
      <c r="AC9" s="34">
        <v>4553935.17</v>
      </c>
      <c r="AD9" s="14">
        <v>45145</v>
      </c>
      <c r="AE9" s="14">
        <v>45291</v>
      </c>
      <c r="AF9" s="11">
        <f t="shared" ref="AF9:AF40" si="1">_xlfn.DAYS(AE9,AD9-1)</f>
        <v>147</v>
      </c>
    </row>
    <row r="10" spans="1:32" ht="96" customHeight="1">
      <c r="A10" s="9">
        <v>2</v>
      </c>
      <c r="B10" s="9" t="s">
        <v>469</v>
      </c>
      <c r="C10" s="35" t="s">
        <v>468</v>
      </c>
      <c r="D10" s="8" t="s">
        <v>297</v>
      </c>
      <c r="E10" s="8" t="s">
        <v>467</v>
      </c>
      <c r="F10" s="7" t="s">
        <v>466</v>
      </c>
      <c r="G10" s="7" t="s">
        <v>465</v>
      </c>
      <c r="H10" s="9">
        <v>1161</v>
      </c>
      <c r="I10" s="7" t="s">
        <v>464</v>
      </c>
      <c r="J10" s="9" t="s">
        <v>184</v>
      </c>
      <c r="K10" s="9" t="s">
        <v>165</v>
      </c>
      <c r="L10" s="8" t="s">
        <v>235</v>
      </c>
      <c r="M10" s="9" t="s">
        <v>357</v>
      </c>
      <c r="N10" s="9" t="s">
        <v>437</v>
      </c>
      <c r="O10" s="14">
        <v>45069</v>
      </c>
      <c r="P10" s="18">
        <v>9622414.9000000004</v>
      </c>
      <c r="Q10" s="18">
        <v>9622414.9000000004</v>
      </c>
      <c r="R10" s="18">
        <v>0</v>
      </c>
      <c r="S10" s="17">
        <f t="shared" si="0"/>
        <v>19244829.800000001</v>
      </c>
      <c r="T10" s="9" t="s">
        <v>163</v>
      </c>
      <c r="U10" s="9" t="s">
        <v>4</v>
      </c>
      <c r="V10" s="8" t="s">
        <v>3</v>
      </c>
      <c r="W10" s="14">
        <v>45092</v>
      </c>
      <c r="X10" s="14">
        <v>45133</v>
      </c>
      <c r="Y10" s="7" t="s">
        <v>463</v>
      </c>
      <c r="Z10" s="16" t="s">
        <v>462</v>
      </c>
      <c r="AA10" s="14">
        <v>45138</v>
      </c>
      <c r="AB10" s="8" t="s">
        <v>0</v>
      </c>
      <c r="AC10" s="34">
        <v>17121051.82</v>
      </c>
      <c r="AD10" s="14">
        <v>45146</v>
      </c>
      <c r="AE10" s="14">
        <v>45291</v>
      </c>
      <c r="AF10" s="11">
        <f t="shared" si="1"/>
        <v>146</v>
      </c>
    </row>
    <row r="11" spans="1:32" ht="94.5" customHeight="1">
      <c r="A11" s="9">
        <v>3</v>
      </c>
      <c r="B11" s="9" t="s">
        <v>461</v>
      </c>
      <c r="C11" s="35" t="s">
        <v>460</v>
      </c>
      <c r="D11" s="8" t="s">
        <v>260</v>
      </c>
      <c r="E11" s="8" t="s">
        <v>310</v>
      </c>
      <c r="F11" s="7" t="s">
        <v>459</v>
      </c>
      <c r="G11" s="7" t="s">
        <v>458</v>
      </c>
      <c r="H11" s="38">
        <v>1161</v>
      </c>
      <c r="I11" s="7" t="s">
        <v>457</v>
      </c>
      <c r="J11" s="9" t="s">
        <v>184</v>
      </c>
      <c r="K11" s="9" t="s">
        <v>165</v>
      </c>
      <c r="L11" s="8" t="s">
        <v>235</v>
      </c>
      <c r="M11" s="9" t="s">
        <v>357</v>
      </c>
      <c r="N11" s="9" t="s">
        <v>437</v>
      </c>
      <c r="O11" s="14">
        <v>45069</v>
      </c>
      <c r="P11" s="18">
        <v>5400622.5800000001</v>
      </c>
      <c r="Q11" s="18">
        <v>5400622.5800000001</v>
      </c>
      <c r="R11" s="18">
        <v>0</v>
      </c>
      <c r="S11" s="17">
        <f t="shared" si="0"/>
        <v>10801245.16</v>
      </c>
      <c r="T11" s="9" t="s">
        <v>163</v>
      </c>
      <c r="U11" s="9" t="s">
        <v>4</v>
      </c>
      <c r="V11" s="8" t="s">
        <v>3</v>
      </c>
      <c r="W11" s="14">
        <v>45092</v>
      </c>
      <c r="X11" s="14">
        <v>45135</v>
      </c>
      <c r="Y11" s="7" t="s">
        <v>456</v>
      </c>
      <c r="Z11" s="71" t="s">
        <v>455</v>
      </c>
      <c r="AA11" s="14">
        <v>45138</v>
      </c>
      <c r="AB11" s="8" t="s">
        <v>189</v>
      </c>
      <c r="AC11" s="34">
        <v>10650024.189999999</v>
      </c>
      <c r="AD11" s="14">
        <v>45145</v>
      </c>
      <c r="AE11" s="14">
        <v>45291</v>
      </c>
      <c r="AF11" s="11">
        <f t="shared" si="1"/>
        <v>147</v>
      </c>
    </row>
    <row r="12" spans="1:32" ht="51.75" customHeight="1">
      <c r="A12" s="9">
        <v>4</v>
      </c>
      <c r="B12" s="9" t="s">
        <v>454</v>
      </c>
      <c r="C12" s="63" t="s">
        <v>453</v>
      </c>
      <c r="D12" s="8" t="s">
        <v>167</v>
      </c>
      <c r="E12" s="8" t="s">
        <v>452</v>
      </c>
      <c r="F12" s="9" t="s">
        <v>451</v>
      </c>
      <c r="G12" s="9">
        <v>8</v>
      </c>
      <c r="H12" s="9">
        <v>200</v>
      </c>
      <c r="I12" s="9" t="s">
        <v>159</v>
      </c>
      <c r="J12" s="9" t="s">
        <v>209</v>
      </c>
      <c r="K12" s="9" t="s">
        <v>209</v>
      </c>
      <c r="L12" s="8" t="s">
        <v>235</v>
      </c>
      <c r="M12" s="9" t="s">
        <v>357</v>
      </c>
      <c r="N12" s="9" t="s">
        <v>450</v>
      </c>
      <c r="O12" s="14" t="s">
        <v>449</v>
      </c>
      <c r="P12" s="18">
        <v>1000000</v>
      </c>
      <c r="Q12" s="18">
        <v>1000000</v>
      </c>
      <c r="R12" s="18">
        <v>0</v>
      </c>
      <c r="S12" s="17">
        <f t="shared" si="0"/>
        <v>2000000</v>
      </c>
      <c r="T12" s="9" t="s">
        <v>163</v>
      </c>
      <c r="U12" s="9" t="s">
        <v>4</v>
      </c>
      <c r="V12" s="8" t="s">
        <v>3</v>
      </c>
      <c r="W12" s="14">
        <v>45120</v>
      </c>
      <c r="X12" s="70">
        <v>45126</v>
      </c>
      <c r="Y12" s="9" t="s">
        <v>448</v>
      </c>
      <c r="Z12" s="16" t="s">
        <v>447</v>
      </c>
      <c r="AA12" s="14">
        <v>45126</v>
      </c>
      <c r="AB12" s="8" t="s">
        <v>160</v>
      </c>
      <c r="AC12" s="34">
        <v>2000000</v>
      </c>
      <c r="AD12" s="14">
        <v>45126</v>
      </c>
      <c r="AE12" s="14">
        <v>45290</v>
      </c>
      <c r="AF12" s="11">
        <f t="shared" si="1"/>
        <v>165</v>
      </c>
    </row>
    <row r="13" spans="1:32" ht="78" customHeight="1">
      <c r="A13" s="9">
        <v>5</v>
      </c>
      <c r="B13" s="9" t="s">
        <v>446</v>
      </c>
      <c r="C13" s="35" t="s">
        <v>445</v>
      </c>
      <c r="D13" s="8" t="s">
        <v>229</v>
      </c>
      <c r="E13" s="8" t="s">
        <v>228</v>
      </c>
      <c r="F13" s="7" t="s">
        <v>439</v>
      </c>
      <c r="G13" s="7">
        <v>0.24199999999999999</v>
      </c>
      <c r="H13" s="9">
        <v>117.253</v>
      </c>
      <c r="I13" s="7" t="s">
        <v>444</v>
      </c>
      <c r="J13" s="9" t="s">
        <v>165</v>
      </c>
      <c r="K13" s="9" t="s">
        <v>165</v>
      </c>
      <c r="L13" s="8" t="s">
        <v>235</v>
      </c>
      <c r="M13" s="9" t="s">
        <v>357</v>
      </c>
      <c r="N13" s="9" t="s">
        <v>437</v>
      </c>
      <c r="O13" s="14">
        <v>45069</v>
      </c>
      <c r="P13" s="18">
        <v>1922470.63</v>
      </c>
      <c r="Q13" s="18">
        <v>1281647.08</v>
      </c>
      <c r="R13" s="18">
        <v>0</v>
      </c>
      <c r="S13" s="17">
        <f t="shared" si="0"/>
        <v>3204117.71</v>
      </c>
      <c r="T13" s="9" t="s">
        <v>163</v>
      </c>
      <c r="U13" s="9" t="s">
        <v>4</v>
      </c>
      <c r="V13" s="8" t="s">
        <v>3</v>
      </c>
      <c r="W13" s="14">
        <v>45092</v>
      </c>
      <c r="X13" s="14">
        <v>45135</v>
      </c>
      <c r="Y13" s="7" t="s">
        <v>346</v>
      </c>
      <c r="Z13" s="16" t="s">
        <v>443</v>
      </c>
      <c r="AA13" s="14">
        <v>45138</v>
      </c>
      <c r="AB13" s="8" t="s">
        <v>189</v>
      </c>
      <c r="AC13" s="34">
        <v>3139794.99</v>
      </c>
      <c r="AD13" s="14">
        <v>45145</v>
      </c>
      <c r="AE13" s="14">
        <v>45291</v>
      </c>
      <c r="AF13" s="11">
        <f t="shared" si="1"/>
        <v>147</v>
      </c>
    </row>
    <row r="14" spans="1:32" ht="77.25" customHeight="1">
      <c r="A14" s="9">
        <v>6</v>
      </c>
      <c r="B14" s="9" t="s">
        <v>442</v>
      </c>
      <c r="C14" s="35" t="s">
        <v>441</v>
      </c>
      <c r="D14" s="8" t="s">
        <v>229</v>
      </c>
      <c r="E14" s="8" t="s">
        <v>440</v>
      </c>
      <c r="F14" s="9" t="s">
        <v>439</v>
      </c>
      <c r="G14" s="9">
        <v>1</v>
      </c>
      <c r="H14" s="9">
        <v>9250</v>
      </c>
      <c r="I14" s="7" t="s">
        <v>438</v>
      </c>
      <c r="J14" s="9" t="s">
        <v>165</v>
      </c>
      <c r="K14" s="9" t="s">
        <v>165</v>
      </c>
      <c r="L14" s="8" t="s">
        <v>235</v>
      </c>
      <c r="M14" s="9" t="s">
        <v>357</v>
      </c>
      <c r="N14" s="9" t="s">
        <v>437</v>
      </c>
      <c r="O14" s="14">
        <v>45069</v>
      </c>
      <c r="P14" s="18">
        <v>1319244.8700000001</v>
      </c>
      <c r="Q14" s="18">
        <v>879496.58</v>
      </c>
      <c r="R14" s="18">
        <v>0</v>
      </c>
      <c r="S14" s="17">
        <f t="shared" si="0"/>
        <v>2198741.4500000002</v>
      </c>
      <c r="T14" s="9" t="s">
        <v>163</v>
      </c>
      <c r="U14" s="9" t="s">
        <v>4</v>
      </c>
      <c r="V14" s="8" t="s">
        <v>3</v>
      </c>
      <c r="W14" s="14">
        <v>45092</v>
      </c>
      <c r="X14" s="14">
        <v>45135</v>
      </c>
      <c r="Y14" s="7" t="s">
        <v>436</v>
      </c>
      <c r="Z14" s="16" t="s">
        <v>435</v>
      </c>
      <c r="AA14" s="14">
        <v>45138</v>
      </c>
      <c r="AB14" s="8" t="s">
        <v>189</v>
      </c>
      <c r="AC14" s="34">
        <v>2143527.7200000002</v>
      </c>
      <c r="AD14" s="14">
        <v>45145</v>
      </c>
      <c r="AE14" s="14">
        <v>45291</v>
      </c>
      <c r="AF14" s="11">
        <f t="shared" si="1"/>
        <v>147</v>
      </c>
    </row>
    <row r="15" spans="1:32" ht="88.5" customHeight="1">
      <c r="A15" s="9">
        <v>7</v>
      </c>
      <c r="B15" s="9" t="s">
        <v>434</v>
      </c>
      <c r="C15" s="69" t="s">
        <v>433</v>
      </c>
      <c r="D15" s="8" t="s">
        <v>260</v>
      </c>
      <c r="E15" s="8" t="s">
        <v>432</v>
      </c>
      <c r="F15" s="9" t="s">
        <v>431</v>
      </c>
      <c r="G15" s="9">
        <v>1</v>
      </c>
      <c r="H15" s="9">
        <v>329</v>
      </c>
      <c r="I15" s="9" t="s">
        <v>215</v>
      </c>
      <c r="J15" s="35" t="s">
        <v>430</v>
      </c>
      <c r="K15" s="9" t="s">
        <v>429</v>
      </c>
      <c r="L15" s="8" t="s">
        <v>8</v>
      </c>
      <c r="M15" s="9" t="s">
        <v>357</v>
      </c>
      <c r="N15" s="9" t="s">
        <v>428</v>
      </c>
      <c r="O15" s="14">
        <v>45121</v>
      </c>
      <c r="P15" s="18" t="s">
        <v>218</v>
      </c>
      <c r="Q15" s="18">
        <v>12375236.6</v>
      </c>
      <c r="R15" s="18">
        <v>247504.73</v>
      </c>
      <c r="S15" s="17">
        <f t="shared" si="0"/>
        <v>12622741.33</v>
      </c>
      <c r="T15" s="9" t="s">
        <v>163</v>
      </c>
      <c r="U15" s="9" t="s">
        <v>4</v>
      </c>
      <c r="V15" s="8" t="s">
        <v>3</v>
      </c>
      <c r="W15" s="14">
        <v>45162</v>
      </c>
      <c r="X15" s="14">
        <v>45195</v>
      </c>
      <c r="Y15" s="7" t="s">
        <v>427</v>
      </c>
      <c r="Z15" s="66" t="s">
        <v>426</v>
      </c>
      <c r="AA15" s="14">
        <v>45198</v>
      </c>
      <c r="AB15" s="8" t="s">
        <v>189</v>
      </c>
      <c r="AC15" s="34">
        <v>12109404.35</v>
      </c>
      <c r="AD15" s="14">
        <v>45203</v>
      </c>
      <c r="AE15" s="14">
        <v>45286</v>
      </c>
      <c r="AF15" s="11">
        <f t="shared" si="1"/>
        <v>84</v>
      </c>
    </row>
    <row r="16" spans="1:32" ht="126" customHeight="1">
      <c r="A16" s="9">
        <v>8</v>
      </c>
      <c r="B16" s="9" t="s">
        <v>425</v>
      </c>
      <c r="C16" s="35" t="s">
        <v>424</v>
      </c>
      <c r="D16" s="8" t="s">
        <v>297</v>
      </c>
      <c r="E16" s="8" t="s">
        <v>406</v>
      </c>
      <c r="F16" s="7" t="s">
        <v>423</v>
      </c>
      <c r="G16" s="7" t="s">
        <v>422</v>
      </c>
      <c r="H16" s="9">
        <v>3187</v>
      </c>
      <c r="I16" s="9"/>
      <c r="J16" s="7" t="s">
        <v>421</v>
      </c>
      <c r="K16" s="7" t="s">
        <v>194</v>
      </c>
      <c r="L16" s="8" t="s">
        <v>8</v>
      </c>
      <c r="M16" s="9" t="s">
        <v>357</v>
      </c>
      <c r="N16" s="9" t="s">
        <v>403</v>
      </c>
      <c r="O16" s="14">
        <v>45212</v>
      </c>
      <c r="P16" s="18">
        <v>0</v>
      </c>
      <c r="Q16" s="18">
        <v>1376407.24</v>
      </c>
      <c r="R16" s="18">
        <v>0</v>
      </c>
      <c r="S16" s="68">
        <f>+Q16</f>
        <v>1376407.24</v>
      </c>
      <c r="T16" s="9" t="s">
        <v>163</v>
      </c>
      <c r="U16" s="9" t="s">
        <v>4</v>
      </c>
      <c r="V16" s="8" t="s">
        <v>3</v>
      </c>
      <c r="W16" s="14">
        <v>45222</v>
      </c>
      <c r="X16" s="14">
        <v>45244</v>
      </c>
      <c r="Y16" s="7" t="s">
        <v>420</v>
      </c>
      <c r="Z16" s="66" t="s">
        <v>419</v>
      </c>
      <c r="AA16" s="14">
        <v>45247</v>
      </c>
      <c r="AB16" s="8" t="s">
        <v>160</v>
      </c>
      <c r="AC16" s="34">
        <v>1355010.57</v>
      </c>
      <c r="AD16" s="14">
        <v>45251</v>
      </c>
      <c r="AE16" s="14">
        <v>45291</v>
      </c>
      <c r="AF16" s="11">
        <f t="shared" si="1"/>
        <v>41</v>
      </c>
    </row>
    <row r="17" spans="1:32" ht="132.75" customHeight="1">
      <c r="A17" s="9">
        <v>9</v>
      </c>
      <c r="B17" s="9" t="s">
        <v>418</v>
      </c>
      <c r="C17" s="35" t="s">
        <v>417</v>
      </c>
      <c r="D17" s="8" t="s">
        <v>297</v>
      </c>
      <c r="E17" s="8" t="s">
        <v>406</v>
      </c>
      <c r="F17" s="7" t="s">
        <v>416</v>
      </c>
      <c r="G17" s="7" t="s">
        <v>415</v>
      </c>
      <c r="H17" s="9">
        <v>792</v>
      </c>
      <c r="I17" s="9"/>
      <c r="J17" s="7" t="s">
        <v>414</v>
      </c>
      <c r="K17" s="7" t="s">
        <v>165</v>
      </c>
      <c r="L17" s="8" t="s">
        <v>8</v>
      </c>
      <c r="M17" s="9" t="s">
        <v>357</v>
      </c>
      <c r="N17" s="9" t="s">
        <v>403</v>
      </c>
      <c r="O17" s="14">
        <v>45212</v>
      </c>
      <c r="P17" s="18">
        <v>0</v>
      </c>
      <c r="Q17" s="18">
        <v>2531216.79</v>
      </c>
      <c r="R17" s="18">
        <v>0</v>
      </c>
      <c r="S17" s="68">
        <f>+Q17</f>
        <v>2531216.79</v>
      </c>
      <c r="T17" s="9" t="s">
        <v>163</v>
      </c>
      <c r="U17" s="9" t="s">
        <v>4</v>
      </c>
      <c r="V17" s="8" t="s">
        <v>3</v>
      </c>
      <c r="W17" s="14">
        <v>45222</v>
      </c>
      <c r="X17" s="14">
        <v>45266</v>
      </c>
      <c r="Y17" s="7" t="s">
        <v>402</v>
      </c>
      <c r="Z17" s="66" t="s">
        <v>401</v>
      </c>
      <c r="AA17" s="14">
        <v>45268</v>
      </c>
      <c r="AB17" s="8" t="s">
        <v>189</v>
      </c>
      <c r="AC17" s="34">
        <v>2482748.0099999998</v>
      </c>
      <c r="AD17" s="14">
        <v>45271</v>
      </c>
      <c r="AE17" s="14">
        <v>45382</v>
      </c>
      <c r="AF17" s="11">
        <f t="shared" si="1"/>
        <v>112</v>
      </c>
    </row>
    <row r="18" spans="1:32" ht="124.5" customHeight="1">
      <c r="A18" s="9">
        <v>10</v>
      </c>
      <c r="B18" s="9" t="s">
        <v>413</v>
      </c>
      <c r="C18" s="35" t="s">
        <v>412</v>
      </c>
      <c r="D18" s="8" t="s">
        <v>297</v>
      </c>
      <c r="E18" s="8" t="s">
        <v>406</v>
      </c>
      <c r="F18" s="7" t="s">
        <v>411</v>
      </c>
      <c r="G18" s="7" t="s">
        <v>410</v>
      </c>
      <c r="H18" s="9">
        <v>492</v>
      </c>
      <c r="I18" s="9"/>
      <c r="J18" s="7" t="s">
        <v>409</v>
      </c>
      <c r="K18" s="7" t="s">
        <v>165</v>
      </c>
      <c r="L18" s="8" t="s">
        <v>8</v>
      </c>
      <c r="M18" s="9" t="s">
        <v>357</v>
      </c>
      <c r="N18" s="9" t="s">
        <v>403</v>
      </c>
      <c r="O18" s="14">
        <v>45212</v>
      </c>
      <c r="P18" s="18">
        <v>0</v>
      </c>
      <c r="Q18" s="18">
        <v>1272688.77</v>
      </c>
      <c r="R18" s="18">
        <v>0</v>
      </c>
      <c r="S18" s="68">
        <f>+Q18</f>
        <v>1272688.77</v>
      </c>
      <c r="T18" s="9" t="s">
        <v>163</v>
      </c>
      <c r="U18" s="9" t="s">
        <v>4</v>
      </c>
      <c r="V18" s="8" t="s">
        <v>3</v>
      </c>
      <c r="W18" s="14">
        <v>45222</v>
      </c>
      <c r="X18" s="14">
        <v>45266</v>
      </c>
      <c r="Y18" s="7" t="s">
        <v>402</v>
      </c>
      <c r="Z18" s="66" t="s">
        <v>401</v>
      </c>
      <c r="AA18" s="14">
        <v>45268</v>
      </c>
      <c r="AB18" s="8" t="s">
        <v>189</v>
      </c>
      <c r="AC18" s="34">
        <v>1181344.5</v>
      </c>
      <c r="AD18" s="14">
        <v>45271</v>
      </c>
      <c r="AE18" s="14">
        <v>45382</v>
      </c>
      <c r="AF18" s="11">
        <f t="shared" si="1"/>
        <v>112</v>
      </c>
    </row>
    <row r="19" spans="1:32" ht="110.25" customHeight="1">
      <c r="A19" s="9">
        <v>11</v>
      </c>
      <c r="B19" s="9" t="s">
        <v>408</v>
      </c>
      <c r="C19" s="35" t="s">
        <v>407</v>
      </c>
      <c r="D19" s="8" t="s">
        <v>297</v>
      </c>
      <c r="E19" s="8" t="s">
        <v>406</v>
      </c>
      <c r="F19" s="9" t="s">
        <v>405</v>
      </c>
      <c r="G19" s="9">
        <v>1.1299999999999999</v>
      </c>
      <c r="H19" s="9">
        <v>140</v>
      </c>
      <c r="I19" s="9"/>
      <c r="J19" s="7" t="s">
        <v>404</v>
      </c>
      <c r="K19" s="7" t="s">
        <v>165</v>
      </c>
      <c r="L19" s="8" t="s">
        <v>8</v>
      </c>
      <c r="M19" s="9" t="s">
        <v>357</v>
      </c>
      <c r="N19" s="9" t="s">
        <v>403</v>
      </c>
      <c r="O19" s="14">
        <v>45212</v>
      </c>
      <c r="P19" s="18">
        <v>0</v>
      </c>
      <c r="Q19" s="18">
        <v>1263937.57</v>
      </c>
      <c r="R19" s="18">
        <v>0</v>
      </c>
      <c r="S19" s="68">
        <f>+Q19</f>
        <v>1263937.57</v>
      </c>
      <c r="T19" s="9" t="s">
        <v>163</v>
      </c>
      <c r="U19" s="9" t="s">
        <v>4</v>
      </c>
      <c r="V19" s="8" t="s">
        <v>3</v>
      </c>
      <c r="W19" s="14">
        <v>45222</v>
      </c>
      <c r="X19" s="14">
        <v>45266</v>
      </c>
      <c r="Y19" s="7" t="s">
        <v>402</v>
      </c>
      <c r="Z19" s="66" t="s">
        <v>401</v>
      </c>
      <c r="AA19" s="14">
        <v>45268</v>
      </c>
      <c r="AB19" s="8" t="s">
        <v>189</v>
      </c>
      <c r="AC19" s="34">
        <v>1262745.31</v>
      </c>
      <c r="AD19" s="14">
        <v>45271</v>
      </c>
      <c r="AE19" s="14">
        <v>45382</v>
      </c>
      <c r="AF19" s="11">
        <f t="shared" si="1"/>
        <v>112</v>
      </c>
    </row>
    <row r="20" spans="1:32" ht="105" customHeight="1">
      <c r="A20" s="9">
        <v>12</v>
      </c>
      <c r="B20" s="9" t="s">
        <v>400</v>
      </c>
      <c r="C20" s="35" t="s">
        <v>399</v>
      </c>
      <c r="D20" s="8" t="s">
        <v>297</v>
      </c>
      <c r="E20" s="8" t="s">
        <v>373</v>
      </c>
      <c r="F20" s="7" t="s">
        <v>372</v>
      </c>
      <c r="G20" s="7" t="s">
        <v>398</v>
      </c>
      <c r="H20" s="9">
        <v>403</v>
      </c>
      <c r="I20" s="7"/>
      <c r="J20" s="7" t="s">
        <v>397</v>
      </c>
      <c r="K20" s="7" t="s">
        <v>165</v>
      </c>
      <c r="L20" s="8" t="s">
        <v>8</v>
      </c>
      <c r="M20" s="9" t="s">
        <v>357</v>
      </c>
      <c r="N20" s="9" t="s">
        <v>369</v>
      </c>
      <c r="O20" s="14">
        <v>45236</v>
      </c>
      <c r="P20" s="18"/>
      <c r="Q20" s="18">
        <v>1158724.23</v>
      </c>
      <c r="R20" s="18"/>
      <c r="S20" s="67">
        <v>1158724.23</v>
      </c>
      <c r="T20" s="9" t="s">
        <v>163</v>
      </c>
      <c r="U20" s="9" t="s">
        <v>4</v>
      </c>
      <c r="V20" s="8" t="s">
        <v>3</v>
      </c>
      <c r="W20" s="14">
        <v>45236</v>
      </c>
      <c r="X20" s="14">
        <v>45266</v>
      </c>
      <c r="Y20" s="7" t="s">
        <v>389</v>
      </c>
      <c r="Z20" s="66" t="s">
        <v>388</v>
      </c>
      <c r="AA20" s="14">
        <v>45268</v>
      </c>
      <c r="AB20" s="8" t="s">
        <v>189</v>
      </c>
      <c r="AC20" s="34">
        <v>1148379.54</v>
      </c>
      <c r="AD20" s="14">
        <v>45271</v>
      </c>
      <c r="AE20" s="14">
        <v>45382</v>
      </c>
      <c r="AF20" s="11">
        <f t="shared" si="1"/>
        <v>112</v>
      </c>
    </row>
    <row r="21" spans="1:32" ht="108.75" customHeight="1">
      <c r="A21" s="9">
        <v>13</v>
      </c>
      <c r="B21" s="9" t="s">
        <v>396</v>
      </c>
      <c r="C21" s="35" t="s">
        <v>395</v>
      </c>
      <c r="D21" s="8" t="s">
        <v>297</v>
      </c>
      <c r="E21" s="8" t="s">
        <v>373</v>
      </c>
      <c r="F21" s="7" t="s">
        <v>372</v>
      </c>
      <c r="G21" s="7" t="s">
        <v>391</v>
      </c>
      <c r="H21" s="9">
        <v>241</v>
      </c>
      <c r="I21" s="7"/>
      <c r="J21" s="7" t="s">
        <v>394</v>
      </c>
      <c r="K21" s="7" t="s">
        <v>165</v>
      </c>
      <c r="L21" s="8"/>
      <c r="M21" s="9" t="s">
        <v>357</v>
      </c>
      <c r="N21" s="9" t="s">
        <v>369</v>
      </c>
      <c r="O21" s="14">
        <v>45236</v>
      </c>
      <c r="P21" s="18"/>
      <c r="Q21" s="18">
        <v>892900.11</v>
      </c>
      <c r="R21" s="18"/>
      <c r="S21" s="67">
        <v>892900.11</v>
      </c>
      <c r="T21" s="9" t="s">
        <v>163</v>
      </c>
      <c r="U21" s="9" t="s">
        <v>4</v>
      </c>
      <c r="V21" s="8" t="s">
        <v>3</v>
      </c>
      <c r="W21" s="14">
        <v>45236</v>
      </c>
      <c r="X21" s="14">
        <v>45266</v>
      </c>
      <c r="Y21" s="7" t="s">
        <v>389</v>
      </c>
      <c r="Z21" s="66" t="s">
        <v>388</v>
      </c>
      <c r="AA21" s="14">
        <v>45268</v>
      </c>
      <c r="AB21" s="8" t="s">
        <v>189</v>
      </c>
      <c r="AC21" s="34">
        <v>834757.73</v>
      </c>
      <c r="AD21" s="14">
        <v>45271</v>
      </c>
      <c r="AE21" s="14">
        <v>45382</v>
      </c>
      <c r="AF21" s="11">
        <f t="shared" si="1"/>
        <v>112</v>
      </c>
    </row>
    <row r="22" spans="1:32" ht="108" customHeight="1">
      <c r="A22" s="9">
        <v>14</v>
      </c>
      <c r="B22" s="9" t="s">
        <v>393</v>
      </c>
      <c r="C22" s="35" t="s">
        <v>392</v>
      </c>
      <c r="D22" s="8" t="s">
        <v>297</v>
      </c>
      <c r="E22" s="8" t="s">
        <v>373</v>
      </c>
      <c r="F22" s="7" t="s">
        <v>372</v>
      </c>
      <c r="G22" s="7" t="s">
        <v>391</v>
      </c>
      <c r="H22" s="9">
        <v>972</v>
      </c>
      <c r="I22" s="7"/>
      <c r="J22" s="7" t="s">
        <v>390</v>
      </c>
      <c r="K22" s="7" t="s">
        <v>165</v>
      </c>
      <c r="L22" s="8"/>
      <c r="M22" s="9" t="s">
        <v>357</v>
      </c>
      <c r="N22" s="9" t="s">
        <v>369</v>
      </c>
      <c r="O22" s="14">
        <v>45236</v>
      </c>
      <c r="P22" s="18"/>
      <c r="Q22" s="18">
        <v>5306117.09</v>
      </c>
      <c r="R22" s="18"/>
      <c r="S22" s="67">
        <v>5306117.09</v>
      </c>
      <c r="T22" s="9" t="s">
        <v>163</v>
      </c>
      <c r="U22" s="9" t="s">
        <v>4</v>
      </c>
      <c r="V22" s="8" t="s">
        <v>3</v>
      </c>
      <c r="W22" s="14">
        <v>45236</v>
      </c>
      <c r="X22" s="14">
        <v>45266</v>
      </c>
      <c r="Y22" s="7" t="s">
        <v>389</v>
      </c>
      <c r="Z22" s="66" t="s">
        <v>388</v>
      </c>
      <c r="AA22" s="14">
        <v>45268</v>
      </c>
      <c r="AB22" s="8" t="s">
        <v>189</v>
      </c>
      <c r="AC22" s="34">
        <v>5186555.4400000004</v>
      </c>
      <c r="AD22" s="14">
        <v>45271</v>
      </c>
      <c r="AE22" s="14">
        <v>45382</v>
      </c>
      <c r="AF22" s="11">
        <f t="shared" si="1"/>
        <v>112</v>
      </c>
    </row>
    <row r="23" spans="1:32" ht="113.25" customHeight="1">
      <c r="A23" s="9">
        <v>15</v>
      </c>
      <c r="B23" s="9" t="s">
        <v>387</v>
      </c>
      <c r="C23" s="35" t="s">
        <v>386</v>
      </c>
      <c r="D23" s="8" t="s">
        <v>297</v>
      </c>
      <c r="E23" s="8" t="s">
        <v>373</v>
      </c>
      <c r="F23" s="7" t="s">
        <v>372</v>
      </c>
      <c r="G23" s="7" t="s">
        <v>385</v>
      </c>
      <c r="H23" s="9">
        <v>1774</v>
      </c>
      <c r="I23" s="7"/>
      <c r="J23" s="7" t="s">
        <v>384</v>
      </c>
      <c r="K23" s="7" t="s">
        <v>383</v>
      </c>
      <c r="L23" s="8"/>
      <c r="M23" s="9" t="s">
        <v>357</v>
      </c>
      <c r="N23" s="9" t="s">
        <v>369</v>
      </c>
      <c r="O23" s="14">
        <v>45236</v>
      </c>
      <c r="P23" s="18"/>
      <c r="Q23" s="18">
        <v>1347212.94</v>
      </c>
      <c r="R23" s="18"/>
      <c r="S23" s="67">
        <v>1347212.94</v>
      </c>
      <c r="T23" s="9" t="s">
        <v>163</v>
      </c>
      <c r="U23" s="9" t="s">
        <v>4</v>
      </c>
      <c r="V23" s="8" t="s">
        <v>3</v>
      </c>
      <c r="W23" s="14">
        <v>45236</v>
      </c>
      <c r="X23" s="14">
        <v>45266</v>
      </c>
      <c r="Y23" s="7" t="s">
        <v>346</v>
      </c>
      <c r="Z23" s="66" t="s">
        <v>368</v>
      </c>
      <c r="AA23" s="14">
        <v>45268</v>
      </c>
      <c r="AB23" s="8" t="s">
        <v>189</v>
      </c>
      <c r="AC23" s="34">
        <v>1321940.79</v>
      </c>
      <c r="AD23" s="14">
        <v>45271</v>
      </c>
      <c r="AE23" s="14">
        <v>45382</v>
      </c>
      <c r="AF23" s="11">
        <f t="shared" si="1"/>
        <v>112</v>
      </c>
    </row>
    <row r="24" spans="1:32" ht="132" customHeight="1">
      <c r="A24" s="9">
        <v>16</v>
      </c>
      <c r="B24" s="9" t="s">
        <v>382</v>
      </c>
      <c r="C24" s="35" t="s">
        <v>381</v>
      </c>
      <c r="D24" s="8" t="s">
        <v>297</v>
      </c>
      <c r="E24" s="8" t="s">
        <v>373</v>
      </c>
      <c r="F24" s="7" t="s">
        <v>372</v>
      </c>
      <c r="G24" s="7" t="s">
        <v>380</v>
      </c>
      <c r="H24" s="9">
        <v>612</v>
      </c>
      <c r="I24" s="7"/>
      <c r="J24" s="7" t="s">
        <v>379</v>
      </c>
      <c r="K24" s="7" t="s">
        <v>194</v>
      </c>
      <c r="L24" s="8"/>
      <c r="M24" s="9" t="s">
        <v>357</v>
      </c>
      <c r="N24" s="9" t="s">
        <v>369</v>
      </c>
      <c r="O24" s="14">
        <v>45236</v>
      </c>
      <c r="P24" s="18"/>
      <c r="Q24" s="18">
        <v>2103069.36</v>
      </c>
      <c r="R24" s="18"/>
      <c r="S24" s="67">
        <v>2103069.36</v>
      </c>
      <c r="T24" s="9" t="s">
        <v>163</v>
      </c>
      <c r="U24" s="9" t="s">
        <v>4</v>
      </c>
      <c r="V24" s="8" t="s">
        <v>3</v>
      </c>
      <c r="W24" s="14">
        <v>45236</v>
      </c>
      <c r="X24" s="14">
        <v>45266</v>
      </c>
      <c r="Y24" s="7" t="s">
        <v>346</v>
      </c>
      <c r="Z24" s="66" t="s">
        <v>368</v>
      </c>
      <c r="AA24" s="14">
        <v>45268</v>
      </c>
      <c r="AB24" s="8" t="s">
        <v>189</v>
      </c>
      <c r="AC24" s="34">
        <v>2067748.11</v>
      </c>
      <c r="AD24" s="14">
        <v>45271</v>
      </c>
      <c r="AE24" s="14">
        <v>45382</v>
      </c>
      <c r="AF24" s="11">
        <f t="shared" si="1"/>
        <v>112</v>
      </c>
    </row>
    <row r="25" spans="1:32" ht="127.5" customHeight="1">
      <c r="A25" s="9">
        <v>17</v>
      </c>
      <c r="B25" s="9" t="s">
        <v>378</v>
      </c>
      <c r="C25" s="35" t="s">
        <v>377</v>
      </c>
      <c r="D25" s="8" t="s">
        <v>297</v>
      </c>
      <c r="E25" s="8" t="s">
        <v>373</v>
      </c>
      <c r="F25" s="7" t="s">
        <v>372</v>
      </c>
      <c r="G25" s="7" t="s">
        <v>371</v>
      </c>
      <c r="H25" s="9">
        <v>994</v>
      </c>
      <c r="I25" s="7"/>
      <c r="J25" s="7" t="s">
        <v>376</v>
      </c>
      <c r="K25" s="7" t="s">
        <v>165</v>
      </c>
      <c r="L25" s="8"/>
      <c r="M25" s="9" t="s">
        <v>357</v>
      </c>
      <c r="N25" s="9" t="s">
        <v>369</v>
      </c>
      <c r="O25" s="14">
        <v>45236</v>
      </c>
      <c r="P25" s="18"/>
      <c r="Q25" s="18">
        <v>4227276.92</v>
      </c>
      <c r="R25" s="18"/>
      <c r="S25" s="67">
        <v>4227276.92</v>
      </c>
      <c r="T25" s="9" t="s">
        <v>163</v>
      </c>
      <c r="U25" s="9" t="s">
        <v>4</v>
      </c>
      <c r="V25" s="8" t="s">
        <v>3</v>
      </c>
      <c r="W25" s="14">
        <v>45236</v>
      </c>
      <c r="X25" s="14">
        <v>45266</v>
      </c>
      <c r="Y25" s="7" t="s">
        <v>346</v>
      </c>
      <c r="Z25" s="66" t="s">
        <v>368</v>
      </c>
      <c r="AA25" s="14">
        <v>45268</v>
      </c>
      <c r="AB25" s="8" t="s">
        <v>189</v>
      </c>
      <c r="AC25" s="34">
        <v>4156442.57</v>
      </c>
      <c r="AD25" s="14">
        <v>45271</v>
      </c>
      <c r="AE25" s="14">
        <v>45382</v>
      </c>
      <c r="AF25" s="11">
        <f t="shared" si="1"/>
        <v>112</v>
      </c>
    </row>
    <row r="26" spans="1:32" ht="96" customHeight="1">
      <c r="A26" s="9">
        <v>18</v>
      </c>
      <c r="B26" s="9" t="s">
        <v>375</v>
      </c>
      <c r="C26" s="35" t="s">
        <v>374</v>
      </c>
      <c r="D26" s="8" t="s">
        <v>297</v>
      </c>
      <c r="E26" s="8" t="s">
        <v>373</v>
      </c>
      <c r="F26" s="7" t="s">
        <v>372</v>
      </c>
      <c r="G26" s="7" t="s">
        <v>371</v>
      </c>
      <c r="H26" s="9">
        <v>168</v>
      </c>
      <c r="I26" s="7"/>
      <c r="J26" s="7" t="s">
        <v>370</v>
      </c>
      <c r="K26" s="7" t="s">
        <v>165</v>
      </c>
      <c r="L26" s="8"/>
      <c r="M26" s="9" t="s">
        <v>357</v>
      </c>
      <c r="N26" s="9" t="s">
        <v>369</v>
      </c>
      <c r="O26" s="14">
        <v>45236</v>
      </c>
      <c r="P26" s="18"/>
      <c r="Q26" s="18">
        <v>1638238.41</v>
      </c>
      <c r="R26" s="18"/>
      <c r="S26" s="67">
        <v>1638238.41</v>
      </c>
      <c r="T26" s="9" t="s">
        <v>163</v>
      </c>
      <c r="U26" s="9" t="s">
        <v>4</v>
      </c>
      <c r="V26" s="8" t="s">
        <v>3</v>
      </c>
      <c r="W26" s="14">
        <v>45236</v>
      </c>
      <c r="X26" s="14">
        <v>45266</v>
      </c>
      <c r="Y26" s="7" t="s">
        <v>346</v>
      </c>
      <c r="Z26" s="66" t="s">
        <v>368</v>
      </c>
      <c r="AA26" s="14">
        <v>45268</v>
      </c>
      <c r="AB26" s="8" t="s">
        <v>189</v>
      </c>
      <c r="AC26" s="34">
        <v>1610154</v>
      </c>
      <c r="AD26" s="14">
        <v>45271</v>
      </c>
      <c r="AE26" s="14">
        <v>45382</v>
      </c>
      <c r="AF26" s="11">
        <f t="shared" si="1"/>
        <v>112</v>
      </c>
    </row>
    <row r="27" spans="1:32" ht="61.5" customHeight="1">
      <c r="A27" s="9">
        <v>19</v>
      </c>
      <c r="B27" s="9" t="s">
        <v>367</v>
      </c>
      <c r="C27" s="65" t="s">
        <v>366</v>
      </c>
      <c r="D27" s="8" t="s">
        <v>260</v>
      </c>
      <c r="E27" s="8" t="s">
        <v>365</v>
      </c>
      <c r="F27" s="7" t="s">
        <v>364</v>
      </c>
      <c r="G27" s="7" t="s">
        <v>363</v>
      </c>
      <c r="H27" s="9">
        <v>105473</v>
      </c>
      <c r="I27" s="9" t="s">
        <v>159</v>
      </c>
      <c r="J27" s="9" t="s">
        <v>9</v>
      </c>
      <c r="K27" s="9" t="s">
        <v>9</v>
      </c>
      <c r="L27" s="8" t="s">
        <v>235</v>
      </c>
      <c r="M27" s="9" t="s">
        <v>357</v>
      </c>
      <c r="N27" s="9" t="s">
        <v>362</v>
      </c>
      <c r="O27" s="14">
        <v>45077</v>
      </c>
      <c r="P27" s="18">
        <v>1741005</v>
      </c>
      <c r="Q27" s="18">
        <v>1741005</v>
      </c>
      <c r="R27" s="18">
        <v>0</v>
      </c>
      <c r="S27" s="17">
        <f t="shared" ref="S27:S44" si="2">SUM(P27:R27)</f>
        <v>3482010</v>
      </c>
      <c r="T27" s="9" t="s">
        <v>163</v>
      </c>
      <c r="U27" s="9" t="s">
        <v>4</v>
      </c>
      <c r="V27" s="8" t="s">
        <v>3</v>
      </c>
      <c r="W27" s="52">
        <v>45133</v>
      </c>
      <c r="X27" s="14">
        <v>45166</v>
      </c>
      <c r="Y27" s="7" t="s">
        <v>361</v>
      </c>
      <c r="Z27" s="16" t="s">
        <v>360</v>
      </c>
      <c r="AA27" s="14">
        <v>45166</v>
      </c>
      <c r="AB27" s="8" t="s">
        <v>0</v>
      </c>
      <c r="AC27" s="34">
        <v>2969861.64</v>
      </c>
      <c r="AD27" s="14">
        <v>45168</v>
      </c>
      <c r="AE27" s="14">
        <v>45291</v>
      </c>
      <c r="AF27" s="11">
        <f t="shared" si="1"/>
        <v>124</v>
      </c>
    </row>
    <row r="28" spans="1:32" ht="37.5" customHeight="1">
      <c r="A28" s="64">
        <v>20</v>
      </c>
      <c r="B28" s="9" t="s">
        <v>359</v>
      </c>
      <c r="C28" s="63" t="s">
        <v>358</v>
      </c>
      <c r="D28" s="8"/>
      <c r="E28" s="8"/>
      <c r="F28" s="9" t="s">
        <v>10</v>
      </c>
      <c r="G28" s="9" t="s">
        <v>10</v>
      </c>
      <c r="H28" s="9"/>
      <c r="I28" s="9" t="s">
        <v>159</v>
      </c>
      <c r="J28" s="9" t="s">
        <v>9</v>
      </c>
      <c r="K28" s="9" t="s">
        <v>9</v>
      </c>
      <c r="L28" s="8" t="s">
        <v>235</v>
      </c>
      <c r="M28" s="9" t="s">
        <v>357</v>
      </c>
      <c r="N28" s="9" t="s">
        <v>356</v>
      </c>
      <c r="O28" s="14">
        <v>45097</v>
      </c>
      <c r="P28" s="55">
        <v>415012</v>
      </c>
      <c r="Q28" s="55">
        <v>415012</v>
      </c>
      <c r="R28" s="18">
        <v>0</v>
      </c>
      <c r="S28" s="62">
        <f t="shared" si="2"/>
        <v>830024</v>
      </c>
      <c r="T28" s="9" t="s">
        <v>163</v>
      </c>
      <c r="U28" s="9" t="s">
        <v>355</v>
      </c>
      <c r="V28" s="8" t="s">
        <v>3</v>
      </c>
      <c r="W28" s="14">
        <v>45163</v>
      </c>
      <c r="X28" s="14">
        <v>45163</v>
      </c>
      <c r="Y28" s="7" t="s">
        <v>354</v>
      </c>
      <c r="Z28" s="16" t="s">
        <v>353</v>
      </c>
      <c r="AA28" s="14">
        <v>45163</v>
      </c>
      <c r="AB28" s="8" t="s">
        <v>160</v>
      </c>
      <c r="AC28" s="34">
        <v>830024</v>
      </c>
      <c r="AD28" s="14">
        <v>45163</v>
      </c>
      <c r="AE28" s="14">
        <v>45291</v>
      </c>
      <c r="AF28" s="11">
        <f t="shared" si="1"/>
        <v>129</v>
      </c>
    </row>
    <row r="29" spans="1:32" ht="70.5" customHeight="1">
      <c r="A29" s="8">
        <v>21</v>
      </c>
      <c r="B29" s="9" t="s">
        <v>352</v>
      </c>
      <c r="C29" s="35" t="s">
        <v>351</v>
      </c>
      <c r="D29" s="8" t="s">
        <v>173</v>
      </c>
      <c r="E29" s="8" t="s">
        <v>177</v>
      </c>
      <c r="F29" s="9" t="s">
        <v>45</v>
      </c>
      <c r="G29" s="9">
        <v>1</v>
      </c>
      <c r="H29" s="38">
        <v>2508</v>
      </c>
      <c r="I29" s="7" t="s">
        <v>350</v>
      </c>
      <c r="J29" s="9" t="s">
        <v>349</v>
      </c>
      <c r="K29" s="9" t="s">
        <v>348</v>
      </c>
      <c r="L29" s="8" t="s">
        <v>147</v>
      </c>
      <c r="M29" s="9" t="s">
        <v>193</v>
      </c>
      <c r="N29" s="9" t="s">
        <v>347</v>
      </c>
      <c r="O29" s="14">
        <v>44998</v>
      </c>
      <c r="P29" s="18">
        <v>6417000.0300000003</v>
      </c>
      <c r="Q29" s="18">
        <v>0</v>
      </c>
      <c r="R29" s="18">
        <v>27659.48</v>
      </c>
      <c r="S29" s="17">
        <f t="shared" si="2"/>
        <v>6444659.5100000007</v>
      </c>
      <c r="T29" s="9" t="s">
        <v>163</v>
      </c>
      <c r="U29" s="9" t="s">
        <v>4</v>
      </c>
      <c r="V29" s="8" t="s">
        <v>3</v>
      </c>
      <c r="W29" s="14">
        <v>44985</v>
      </c>
      <c r="X29" s="14">
        <v>45014</v>
      </c>
      <c r="Y29" s="7" t="s">
        <v>346</v>
      </c>
      <c r="Z29" s="16" t="s">
        <v>345</v>
      </c>
      <c r="AA29" s="14">
        <v>45014</v>
      </c>
      <c r="AB29" s="8" t="s">
        <v>160</v>
      </c>
      <c r="AC29" s="34">
        <v>6315700</v>
      </c>
      <c r="AD29" s="61">
        <v>45017</v>
      </c>
      <c r="AE29" s="61">
        <v>45166</v>
      </c>
      <c r="AF29" s="11">
        <f t="shared" si="1"/>
        <v>150</v>
      </c>
    </row>
    <row r="30" spans="1:32" ht="69.75" customHeight="1">
      <c r="A30" s="8">
        <v>22</v>
      </c>
      <c r="B30" s="9" t="s">
        <v>344</v>
      </c>
      <c r="C30" s="35" t="s">
        <v>343</v>
      </c>
      <c r="D30" s="8" t="s">
        <v>167</v>
      </c>
      <c r="E30" s="8" t="s">
        <v>166</v>
      </c>
      <c r="F30" s="9" t="s">
        <v>55</v>
      </c>
      <c r="G30" s="9">
        <v>817.88</v>
      </c>
      <c r="H30" s="38">
        <v>2508</v>
      </c>
      <c r="I30" s="7" t="s">
        <v>342</v>
      </c>
      <c r="J30" s="35" t="s">
        <v>341</v>
      </c>
      <c r="K30" s="9" t="s">
        <v>165</v>
      </c>
      <c r="L30" s="8" t="s">
        <v>147</v>
      </c>
      <c r="M30" s="9" t="s">
        <v>193</v>
      </c>
      <c r="N30" s="9" t="s">
        <v>340</v>
      </c>
      <c r="O30" s="14">
        <v>45026</v>
      </c>
      <c r="P30" s="18">
        <v>1235660.47</v>
      </c>
      <c r="Q30" s="18">
        <v>0</v>
      </c>
      <c r="R30" s="18">
        <v>53261.23</v>
      </c>
      <c r="S30" s="17">
        <f t="shared" si="2"/>
        <v>1288921.7</v>
      </c>
      <c r="T30" s="9" t="s">
        <v>163</v>
      </c>
      <c r="U30" s="9" t="s">
        <v>4</v>
      </c>
      <c r="V30" s="8" t="s">
        <v>3</v>
      </c>
      <c r="W30" s="14">
        <v>45092</v>
      </c>
      <c r="X30" s="14">
        <v>45153</v>
      </c>
      <c r="Y30" s="7" t="s">
        <v>339</v>
      </c>
      <c r="Z30" s="16" t="s">
        <v>338</v>
      </c>
      <c r="AA30" s="14">
        <v>45156</v>
      </c>
      <c r="AB30" s="8" t="s">
        <v>160</v>
      </c>
      <c r="AC30" s="34">
        <v>1177067.8600000001</v>
      </c>
      <c r="AD30" s="14">
        <v>45159</v>
      </c>
      <c r="AE30" s="14">
        <v>45242</v>
      </c>
      <c r="AF30" s="11">
        <f t="shared" si="1"/>
        <v>84</v>
      </c>
    </row>
    <row r="31" spans="1:32" ht="60.75" customHeight="1">
      <c r="A31" s="8">
        <v>23</v>
      </c>
      <c r="B31" s="57" t="s">
        <v>337</v>
      </c>
      <c r="C31" s="40" t="s">
        <v>336</v>
      </c>
      <c r="D31" s="8" t="s">
        <v>229</v>
      </c>
      <c r="E31" s="8" t="s">
        <v>228</v>
      </c>
      <c r="F31" s="56" t="s">
        <v>335</v>
      </c>
      <c r="G31" s="56" t="s">
        <v>334</v>
      </c>
      <c r="H31" s="38">
        <v>25650</v>
      </c>
      <c r="I31" s="9"/>
      <c r="J31" s="9" t="s">
        <v>320</v>
      </c>
      <c r="K31" s="9" t="s">
        <v>320</v>
      </c>
      <c r="L31" s="8" t="s">
        <v>147</v>
      </c>
      <c r="M31" s="9" t="s">
        <v>193</v>
      </c>
      <c r="N31" s="57" t="s">
        <v>333</v>
      </c>
      <c r="O31" s="52">
        <v>45154</v>
      </c>
      <c r="P31" s="18">
        <v>4213446.8899999997</v>
      </c>
      <c r="Q31" s="18">
        <v>0</v>
      </c>
      <c r="R31" s="55">
        <v>181614.09</v>
      </c>
      <c r="S31" s="17">
        <f t="shared" si="2"/>
        <v>4395060.9799999995</v>
      </c>
      <c r="T31" s="9" t="s">
        <v>163</v>
      </c>
      <c r="U31" s="9" t="s">
        <v>4</v>
      </c>
      <c r="V31" s="8" t="s">
        <v>3</v>
      </c>
      <c r="W31" s="14">
        <v>45194</v>
      </c>
      <c r="X31" s="14">
        <v>45223</v>
      </c>
      <c r="Y31" s="7" t="s">
        <v>332</v>
      </c>
      <c r="Z31" s="16" t="s">
        <v>331</v>
      </c>
      <c r="AA31" s="14">
        <v>45226</v>
      </c>
      <c r="AB31" s="8" t="s">
        <v>189</v>
      </c>
      <c r="AC31" s="34">
        <v>4141576.25</v>
      </c>
      <c r="AD31" s="14">
        <v>45231</v>
      </c>
      <c r="AE31" s="14">
        <v>45291</v>
      </c>
      <c r="AF31" s="11">
        <f t="shared" si="1"/>
        <v>61</v>
      </c>
    </row>
    <row r="32" spans="1:32" ht="87" customHeight="1">
      <c r="A32" s="8">
        <v>24</v>
      </c>
      <c r="B32" s="57" t="s">
        <v>330</v>
      </c>
      <c r="C32" s="40" t="s">
        <v>329</v>
      </c>
      <c r="D32" s="60" t="s">
        <v>229</v>
      </c>
      <c r="E32" s="60" t="s">
        <v>228</v>
      </c>
      <c r="F32" s="59" t="s">
        <v>69</v>
      </c>
      <c r="G32" s="59">
        <v>18</v>
      </c>
      <c r="H32" s="58">
        <v>8135</v>
      </c>
      <c r="I32" s="9"/>
      <c r="J32" s="9" t="s">
        <v>320</v>
      </c>
      <c r="K32" s="9" t="s">
        <v>320</v>
      </c>
      <c r="L32" s="8" t="s">
        <v>147</v>
      </c>
      <c r="M32" s="9" t="s">
        <v>193</v>
      </c>
      <c r="N32" s="57" t="s">
        <v>328</v>
      </c>
      <c r="O32" s="52">
        <v>45183</v>
      </c>
      <c r="P32" s="18">
        <v>800000</v>
      </c>
      <c r="Q32" s="18">
        <v>0</v>
      </c>
      <c r="R32" s="55">
        <v>20689.66</v>
      </c>
      <c r="S32" s="17">
        <f t="shared" si="2"/>
        <v>820689.66</v>
      </c>
      <c r="T32" s="9" t="s">
        <v>163</v>
      </c>
      <c r="U32" s="9" t="s">
        <v>4</v>
      </c>
      <c r="V32" s="8" t="s">
        <v>3</v>
      </c>
      <c r="W32" s="14">
        <v>45194</v>
      </c>
      <c r="X32" s="14">
        <v>45222</v>
      </c>
      <c r="Y32" s="7" t="s">
        <v>327</v>
      </c>
      <c r="Z32" s="16" t="s">
        <v>326</v>
      </c>
      <c r="AA32" s="14">
        <v>45224</v>
      </c>
      <c r="AB32" s="8" t="s">
        <v>160</v>
      </c>
      <c r="AC32" s="34">
        <v>760102.57</v>
      </c>
      <c r="AD32" s="14">
        <v>45231</v>
      </c>
      <c r="AE32" s="14">
        <v>45291</v>
      </c>
      <c r="AF32" s="11">
        <f t="shared" si="1"/>
        <v>61</v>
      </c>
    </row>
    <row r="33" spans="1:32" ht="75" customHeight="1">
      <c r="A33" s="48">
        <v>25</v>
      </c>
      <c r="B33" s="9" t="s">
        <v>325</v>
      </c>
      <c r="C33" s="39" t="s">
        <v>324</v>
      </c>
      <c r="D33" s="8" t="s">
        <v>229</v>
      </c>
      <c r="E33" s="8" t="s">
        <v>228</v>
      </c>
      <c r="F33" s="56" t="s">
        <v>323</v>
      </c>
      <c r="G33" s="56" t="s">
        <v>322</v>
      </c>
      <c r="H33" s="38">
        <v>30231</v>
      </c>
      <c r="I33" s="20" t="s">
        <v>321</v>
      </c>
      <c r="J33" s="9" t="s">
        <v>320</v>
      </c>
      <c r="K33" s="9" t="s">
        <v>320</v>
      </c>
      <c r="L33" s="8" t="s">
        <v>147</v>
      </c>
      <c r="M33" s="9" t="s">
        <v>193</v>
      </c>
      <c r="N33" s="7" t="s">
        <v>319</v>
      </c>
      <c r="O33" s="15" t="s">
        <v>318</v>
      </c>
      <c r="P33" s="18">
        <v>5370475.0300000003</v>
      </c>
      <c r="Q33" s="18">
        <v>0</v>
      </c>
      <c r="R33" s="55">
        <v>234463.99</v>
      </c>
      <c r="S33" s="17">
        <f t="shared" si="2"/>
        <v>5604939.0200000005</v>
      </c>
      <c r="T33" s="9" t="s">
        <v>163</v>
      </c>
      <c r="U33" s="9" t="s">
        <v>4</v>
      </c>
      <c r="V33" s="8" t="s">
        <v>3</v>
      </c>
      <c r="W33" s="14">
        <v>45092</v>
      </c>
      <c r="X33" s="14">
        <v>45120</v>
      </c>
      <c r="Y33" s="7" t="s">
        <v>317</v>
      </c>
      <c r="Z33" s="16" t="s">
        <v>316</v>
      </c>
      <c r="AA33" s="14">
        <v>45121</v>
      </c>
      <c r="AB33" s="8" t="s">
        <v>189</v>
      </c>
      <c r="AC33" s="34">
        <v>3119321.01</v>
      </c>
      <c r="AD33" s="14">
        <v>45121</v>
      </c>
      <c r="AE33" s="14">
        <v>45232</v>
      </c>
      <c r="AF33" s="11">
        <f t="shared" si="1"/>
        <v>112</v>
      </c>
    </row>
    <row r="34" spans="1:32" ht="93" customHeight="1">
      <c r="A34" s="37">
        <v>26</v>
      </c>
      <c r="B34" s="9" t="s">
        <v>315</v>
      </c>
      <c r="C34" s="35" t="s">
        <v>314</v>
      </c>
      <c r="D34" s="8" t="s">
        <v>260</v>
      </c>
      <c r="E34" s="8" t="s">
        <v>306</v>
      </c>
      <c r="F34" s="9" t="s">
        <v>45</v>
      </c>
      <c r="G34" s="9">
        <v>1</v>
      </c>
      <c r="H34" s="9">
        <v>242</v>
      </c>
      <c r="I34" s="9"/>
      <c r="J34" s="9" t="s">
        <v>313</v>
      </c>
      <c r="K34" s="9" t="s">
        <v>250</v>
      </c>
      <c r="L34" s="8" t="s">
        <v>147</v>
      </c>
      <c r="M34" s="9" t="s">
        <v>193</v>
      </c>
      <c r="N34" s="9" t="s">
        <v>294</v>
      </c>
      <c r="O34" s="14">
        <v>45072</v>
      </c>
      <c r="P34" s="18">
        <v>2126900.94</v>
      </c>
      <c r="Q34" s="18">
        <v>0</v>
      </c>
      <c r="R34" s="18">
        <v>0</v>
      </c>
      <c r="S34" s="17">
        <f t="shared" si="2"/>
        <v>2126900.94</v>
      </c>
      <c r="T34" s="9" t="s">
        <v>163</v>
      </c>
      <c r="U34" s="9" t="s">
        <v>4</v>
      </c>
      <c r="V34" s="8" t="s">
        <v>3</v>
      </c>
      <c r="W34" s="52">
        <v>45135</v>
      </c>
      <c r="X34" s="14">
        <v>45160</v>
      </c>
      <c r="Y34" s="7" t="s">
        <v>293</v>
      </c>
      <c r="Z34" s="16" t="s">
        <v>292</v>
      </c>
      <c r="AA34" s="14">
        <v>45163</v>
      </c>
      <c r="AB34" s="8" t="s">
        <v>189</v>
      </c>
      <c r="AC34" s="54">
        <v>2116913.9900000002</v>
      </c>
      <c r="AD34" s="14">
        <v>45168</v>
      </c>
      <c r="AE34" s="14">
        <v>45291</v>
      </c>
      <c r="AF34" s="11">
        <f t="shared" si="1"/>
        <v>124</v>
      </c>
    </row>
    <row r="35" spans="1:32" ht="51">
      <c r="A35" s="37">
        <v>27</v>
      </c>
      <c r="B35" s="9" t="s">
        <v>312</v>
      </c>
      <c r="C35" s="35" t="s">
        <v>311</v>
      </c>
      <c r="D35" s="8" t="s">
        <v>260</v>
      </c>
      <c r="E35" s="8" t="s">
        <v>310</v>
      </c>
      <c r="F35" s="9" t="s">
        <v>45</v>
      </c>
      <c r="G35" s="9">
        <v>1</v>
      </c>
      <c r="H35" s="9">
        <v>153</v>
      </c>
      <c r="I35" s="9"/>
      <c r="J35" s="7" t="s">
        <v>309</v>
      </c>
      <c r="K35" s="9" t="s">
        <v>250</v>
      </c>
      <c r="L35" s="8" t="s">
        <v>147</v>
      </c>
      <c r="M35" s="9" t="s">
        <v>193</v>
      </c>
      <c r="N35" s="9" t="s">
        <v>294</v>
      </c>
      <c r="O35" s="14">
        <v>45072</v>
      </c>
      <c r="P35" s="18">
        <v>784650.26</v>
      </c>
      <c r="Q35" s="18">
        <v>0</v>
      </c>
      <c r="R35" s="18">
        <v>0</v>
      </c>
      <c r="S35" s="17">
        <f t="shared" si="2"/>
        <v>784650.26</v>
      </c>
      <c r="T35" s="9" t="s">
        <v>163</v>
      </c>
      <c r="U35" s="9" t="s">
        <v>4</v>
      </c>
      <c r="V35" s="8" t="s">
        <v>3</v>
      </c>
      <c r="W35" s="52">
        <v>45135</v>
      </c>
      <c r="X35" s="14">
        <v>45160</v>
      </c>
      <c r="Y35" s="7" t="s">
        <v>293</v>
      </c>
      <c r="Z35" s="16" t="s">
        <v>292</v>
      </c>
      <c r="AA35" s="14">
        <v>45163</v>
      </c>
      <c r="AB35" s="8" t="s">
        <v>189</v>
      </c>
      <c r="AC35" s="13">
        <v>733663</v>
      </c>
      <c r="AD35" s="14">
        <v>45168</v>
      </c>
      <c r="AE35" s="14">
        <v>45291</v>
      </c>
      <c r="AF35" s="11">
        <f t="shared" si="1"/>
        <v>124</v>
      </c>
    </row>
    <row r="36" spans="1:32" ht="115.9" customHeight="1">
      <c r="A36" s="53">
        <v>28</v>
      </c>
      <c r="B36" s="9" t="s">
        <v>308</v>
      </c>
      <c r="C36" s="35" t="s">
        <v>307</v>
      </c>
      <c r="D36" s="8" t="s">
        <v>260</v>
      </c>
      <c r="E36" s="8" t="s">
        <v>306</v>
      </c>
      <c r="F36" s="9" t="s">
        <v>45</v>
      </c>
      <c r="G36" s="9">
        <v>1</v>
      </c>
      <c r="H36" s="9">
        <v>150</v>
      </c>
      <c r="I36" s="9"/>
      <c r="J36" s="7" t="s">
        <v>305</v>
      </c>
      <c r="K36" s="9" t="s">
        <v>250</v>
      </c>
      <c r="L36" s="8" t="s">
        <v>147</v>
      </c>
      <c r="M36" s="9" t="s">
        <v>193</v>
      </c>
      <c r="N36" s="9" t="s">
        <v>294</v>
      </c>
      <c r="O36" s="14">
        <v>45072</v>
      </c>
      <c r="P36" s="18">
        <v>291264.75</v>
      </c>
      <c r="Q36" s="18">
        <v>0</v>
      </c>
      <c r="R36" s="18">
        <v>0</v>
      </c>
      <c r="S36" s="17">
        <f t="shared" si="2"/>
        <v>291264.75</v>
      </c>
      <c r="T36" s="9" t="s">
        <v>163</v>
      </c>
      <c r="U36" s="9" t="s">
        <v>4</v>
      </c>
      <c r="V36" s="8" t="s">
        <v>3</v>
      </c>
      <c r="W36" s="52">
        <v>45135</v>
      </c>
      <c r="X36" s="14">
        <v>45160</v>
      </c>
      <c r="Y36" s="7" t="s">
        <v>293</v>
      </c>
      <c r="Z36" s="16" t="s">
        <v>292</v>
      </c>
      <c r="AA36" s="14">
        <v>45163</v>
      </c>
      <c r="AB36" s="8" t="s">
        <v>189</v>
      </c>
      <c r="AC36" s="13"/>
      <c r="AD36" s="14">
        <v>45168</v>
      </c>
      <c r="AE36" s="14">
        <v>45291</v>
      </c>
      <c r="AF36" s="11">
        <f t="shared" si="1"/>
        <v>124</v>
      </c>
    </row>
    <row r="37" spans="1:32" ht="66.75" customHeight="1">
      <c r="A37" s="37">
        <v>29</v>
      </c>
      <c r="B37" s="9" t="s">
        <v>304</v>
      </c>
      <c r="C37" s="35" t="s">
        <v>303</v>
      </c>
      <c r="D37" s="8" t="s">
        <v>260</v>
      </c>
      <c r="E37" s="8" t="s">
        <v>302</v>
      </c>
      <c r="F37" s="9" t="s">
        <v>45</v>
      </c>
      <c r="G37" s="9">
        <v>1</v>
      </c>
      <c r="H37" s="9">
        <v>200</v>
      </c>
      <c r="I37" s="9"/>
      <c r="J37" s="9" t="s">
        <v>301</v>
      </c>
      <c r="K37" s="9" t="s">
        <v>300</v>
      </c>
      <c r="L37" s="8" t="s">
        <v>147</v>
      </c>
      <c r="M37" s="9" t="s">
        <v>193</v>
      </c>
      <c r="N37" s="9" t="s">
        <v>294</v>
      </c>
      <c r="O37" s="14">
        <v>45072</v>
      </c>
      <c r="P37" s="18">
        <v>203116.21</v>
      </c>
      <c r="Q37" s="18">
        <v>0</v>
      </c>
      <c r="R37" s="18">
        <v>0</v>
      </c>
      <c r="S37" s="17">
        <f t="shared" si="2"/>
        <v>203116.21</v>
      </c>
      <c r="T37" s="9" t="s">
        <v>163</v>
      </c>
      <c r="U37" s="9" t="s">
        <v>4</v>
      </c>
      <c r="V37" s="8" t="s">
        <v>3</v>
      </c>
      <c r="W37" s="52">
        <v>45135</v>
      </c>
      <c r="X37" s="14">
        <v>45160</v>
      </c>
      <c r="Y37" s="7" t="s">
        <v>293</v>
      </c>
      <c r="Z37" s="16" t="s">
        <v>292</v>
      </c>
      <c r="AA37" s="14">
        <v>45163</v>
      </c>
      <c r="AB37" s="8" t="s">
        <v>189</v>
      </c>
      <c r="AC37" s="13">
        <v>202077.43</v>
      </c>
      <c r="AD37" s="14">
        <v>45168</v>
      </c>
      <c r="AE37" s="14">
        <v>45291</v>
      </c>
      <c r="AF37" s="11">
        <f t="shared" si="1"/>
        <v>124</v>
      </c>
    </row>
    <row r="38" spans="1:32" ht="63" customHeight="1">
      <c r="A38" s="37">
        <v>30</v>
      </c>
      <c r="B38" s="9" t="s">
        <v>299</v>
      </c>
      <c r="C38" s="35" t="s">
        <v>298</v>
      </c>
      <c r="D38" s="8" t="s">
        <v>297</v>
      </c>
      <c r="E38" s="8" t="s">
        <v>296</v>
      </c>
      <c r="F38" s="9" t="s">
        <v>45</v>
      </c>
      <c r="G38" s="9">
        <v>1</v>
      </c>
      <c r="H38" s="9">
        <v>100</v>
      </c>
      <c r="I38" s="9"/>
      <c r="J38" s="7" t="s">
        <v>295</v>
      </c>
      <c r="K38" s="9" t="s">
        <v>250</v>
      </c>
      <c r="L38" s="8" t="s">
        <v>147</v>
      </c>
      <c r="M38" s="9" t="s">
        <v>193</v>
      </c>
      <c r="N38" s="9" t="s">
        <v>294</v>
      </c>
      <c r="O38" s="14">
        <v>45072</v>
      </c>
      <c r="P38" s="18">
        <v>594067.84</v>
      </c>
      <c r="Q38" s="18">
        <v>0</v>
      </c>
      <c r="R38" s="18">
        <v>0</v>
      </c>
      <c r="S38" s="17">
        <f t="shared" si="2"/>
        <v>594067.84</v>
      </c>
      <c r="T38" s="9" t="s">
        <v>163</v>
      </c>
      <c r="U38" s="9" t="s">
        <v>4</v>
      </c>
      <c r="V38" s="8" t="s">
        <v>3</v>
      </c>
      <c r="W38" s="52">
        <v>45135</v>
      </c>
      <c r="X38" s="14">
        <v>45160</v>
      </c>
      <c r="Y38" s="7" t="s">
        <v>293</v>
      </c>
      <c r="Z38" s="16" t="s">
        <v>292</v>
      </c>
      <c r="AA38" s="14">
        <v>45163</v>
      </c>
      <c r="AB38" s="8" t="s">
        <v>189</v>
      </c>
      <c r="AC38" s="13">
        <v>584210.9</v>
      </c>
      <c r="AD38" s="14">
        <v>45168</v>
      </c>
      <c r="AE38" s="14">
        <v>45291</v>
      </c>
      <c r="AF38" s="11">
        <f t="shared" si="1"/>
        <v>124</v>
      </c>
    </row>
    <row r="39" spans="1:32" ht="72.75" customHeight="1">
      <c r="A39" s="8">
        <v>31</v>
      </c>
      <c r="B39" s="9" t="s">
        <v>291</v>
      </c>
      <c r="C39" s="35" t="s">
        <v>290</v>
      </c>
      <c r="D39" s="8" t="s">
        <v>275</v>
      </c>
      <c r="E39" s="8" t="s">
        <v>259</v>
      </c>
      <c r="F39" s="9" t="s">
        <v>45</v>
      </c>
      <c r="G39" s="9">
        <v>1</v>
      </c>
      <c r="H39" s="9">
        <v>183</v>
      </c>
      <c r="I39" s="9"/>
      <c r="J39" s="9" t="s">
        <v>289</v>
      </c>
      <c r="K39" s="9" t="s">
        <v>288</v>
      </c>
      <c r="L39" s="8" t="s">
        <v>147</v>
      </c>
      <c r="M39" s="9" t="s">
        <v>193</v>
      </c>
      <c r="N39" s="9" t="s">
        <v>272</v>
      </c>
      <c r="O39" s="14">
        <v>45173</v>
      </c>
      <c r="P39" s="18">
        <v>1200000</v>
      </c>
      <c r="Q39" s="18">
        <v>0</v>
      </c>
      <c r="R39" s="18">
        <v>31034.48</v>
      </c>
      <c r="S39" s="17">
        <f t="shared" si="2"/>
        <v>1231034.48</v>
      </c>
      <c r="T39" s="9" t="s">
        <v>163</v>
      </c>
      <c r="U39" s="9" t="s">
        <v>4</v>
      </c>
      <c r="V39" s="8" t="s">
        <v>3</v>
      </c>
      <c r="W39" s="52">
        <v>45183</v>
      </c>
      <c r="X39" s="14">
        <v>45223</v>
      </c>
      <c r="Y39" s="7" t="s">
        <v>281</v>
      </c>
      <c r="Z39" s="16" t="s">
        <v>280</v>
      </c>
      <c r="AA39" s="14">
        <v>45226</v>
      </c>
      <c r="AB39" s="8" t="s">
        <v>189</v>
      </c>
      <c r="AC39" s="13">
        <v>1171682.77</v>
      </c>
      <c r="AD39" s="14">
        <v>45231</v>
      </c>
      <c r="AE39" s="14">
        <v>45291</v>
      </c>
      <c r="AF39" s="11">
        <f t="shared" si="1"/>
        <v>61</v>
      </c>
    </row>
    <row r="40" spans="1:32" ht="86.25" customHeight="1">
      <c r="A40" s="8">
        <v>32</v>
      </c>
      <c r="B40" s="9" t="s">
        <v>287</v>
      </c>
      <c r="C40" s="35" t="s">
        <v>286</v>
      </c>
      <c r="D40" s="8" t="s">
        <v>275</v>
      </c>
      <c r="E40" s="8" t="s">
        <v>259</v>
      </c>
      <c r="F40" s="9" t="s">
        <v>45</v>
      </c>
      <c r="G40" s="9">
        <v>1</v>
      </c>
      <c r="H40" s="9">
        <v>1417</v>
      </c>
      <c r="I40" s="9"/>
      <c r="J40" s="9" t="s">
        <v>285</v>
      </c>
      <c r="K40" s="9" t="s">
        <v>285</v>
      </c>
      <c r="L40" s="8" t="s">
        <v>147</v>
      </c>
      <c r="M40" s="9" t="s">
        <v>193</v>
      </c>
      <c r="N40" s="9" t="s">
        <v>272</v>
      </c>
      <c r="O40" s="14">
        <v>45173</v>
      </c>
      <c r="P40" s="18">
        <v>1003282.89</v>
      </c>
      <c r="Q40" s="18">
        <v>0</v>
      </c>
      <c r="R40" s="18">
        <v>25046.97</v>
      </c>
      <c r="S40" s="17">
        <f t="shared" si="2"/>
        <v>1028329.86</v>
      </c>
      <c r="T40" s="9" t="s">
        <v>163</v>
      </c>
      <c r="U40" s="9" t="s">
        <v>4</v>
      </c>
      <c r="V40" s="8" t="s">
        <v>3</v>
      </c>
      <c r="W40" s="52">
        <v>45183</v>
      </c>
      <c r="X40" s="14">
        <v>45223</v>
      </c>
      <c r="Y40" s="7" t="s">
        <v>281</v>
      </c>
      <c r="Z40" s="16" t="s">
        <v>280</v>
      </c>
      <c r="AA40" s="14">
        <v>45226</v>
      </c>
      <c r="AB40" s="8" t="s">
        <v>189</v>
      </c>
      <c r="AC40" s="13">
        <v>979683.12</v>
      </c>
      <c r="AD40" s="14">
        <v>45231</v>
      </c>
      <c r="AE40" s="14">
        <v>45291</v>
      </c>
      <c r="AF40" s="11">
        <f t="shared" si="1"/>
        <v>61</v>
      </c>
    </row>
    <row r="41" spans="1:32" ht="95.25" customHeight="1">
      <c r="A41" s="8">
        <v>33</v>
      </c>
      <c r="B41" s="9" t="s">
        <v>284</v>
      </c>
      <c r="C41" s="35" t="s">
        <v>283</v>
      </c>
      <c r="D41" s="8" t="s">
        <v>275</v>
      </c>
      <c r="E41" s="8" t="s">
        <v>259</v>
      </c>
      <c r="F41" s="9" t="s">
        <v>45</v>
      </c>
      <c r="G41" s="9">
        <v>1</v>
      </c>
      <c r="H41" s="9">
        <v>366</v>
      </c>
      <c r="I41" s="9"/>
      <c r="J41" s="35" t="s">
        <v>282</v>
      </c>
      <c r="K41" s="35" t="s">
        <v>282</v>
      </c>
      <c r="L41" s="8" t="s">
        <v>147</v>
      </c>
      <c r="M41" s="9" t="s">
        <v>193</v>
      </c>
      <c r="N41" s="9" t="s">
        <v>272</v>
      </c>
      <c r="O41" s="14">
        <v>45173</v>
      </c>
      <c r="P41" s="18">
        <v>654558.35</v>
      </c>
      <c r="Q41" s="18">
        <v>0</v>
      </c>
      <c r="R41" s="18">
        <v>16928.23</v>
      </c>
      <c r="S41" s="17">
        <f t="shared" si="2"/>
        <v>671486.58</v>
      </c>
      <c r="T41" s="9" t="s">
        <v>163</v>
      </c>
      <c r="U41" s="9" t="s">
        <v>4</v>
      </c>
      <c r="V41" s="8" t="s">
        <v>3</v>
      </c>
      <c r="W41" s="52">
        <v>45183</v>
      </c>
      <c r="X41" s="14">
        <v>45223</v>
      </c>
      <c r="Y41" s="7" t="s">
        <v>281</v>
      </c>
      <c r="Z41" s="16" t="s">
        <v>280</v>
      </c>
      <c r="AA41" s="14">
        <v>45226</v>
      </c>
      <c r="AB41" s="8" t="s">
        <v>189</v>
      </c>
      <c r="AC41" s="13">
        <v>631632.63</v>
      </c>
      <c r="AD41" s="14">
        <v>45231</v>
      </c>
      <c r="AE41" s="14">
        <v>45291</v>
      </c>
      <c r="AF41" s="11">
        <f t="shared" ref="AF41:AF72" si="3">_xlfn.DAYS(AE41,AD41-1)</f>
        <v>61</v>
      </c>
    </row>
    <row r="42" spans="1:32" ht="70.5" customHeight="1">
      <c r="A42" s="8">
        <v>34</v>
      </c>
      <c r="B42" s="9" t="s">
        <v>279</v>
      </c>
      <c r="C42" s="35" t="s">
        <v>278</v>
      </c>
      <c r="D42" s="8" t="s">
        <v>275</v>
      </c>
      <c r="E42" s="8" t="s">
        <v>259</v>
      </c>
      <c r="F42" s="9" t="s">
        <v>45</v>
      </c>
      <c r="G42" s="9">
        <v>1</v>
      </c>
      <c r="H42" s="9">
        <v>87</v>
      </c>
      <c r="I42" s="9"/>
      <c r="J42" s="9" t="s">
        <v>202</v>
      </c>
      <c r="K42" s="9" t="s">
        <v>273</v>
      </c>
      <c r="L42" s="8" t="s">
        <v>147</v>
      </c>
      <c r="M42" s="9" t="s">
        <v>193</v>
      </c>
      <c r="N42" s="9" t="s">
        <v>272</v>
      </c>
      <c r="O42" s="14">
        <v>45173</v>
      </c>
      <c r="P42" s="18">
        <v>595689.65</v>
      </c>
      <c r="Q42" s="18">
        <v>0</v>
      </c>
      <c r="R42" s="18">
        <v>15405.77</v>
      </c>
      <c r="S42" s="17">
        <f t="shared" si="2"/>
        <v>611095.42000000004</v>
      </c>
      <c r="T42" s="9" t="s">
        <v>163</v>
      </c>
      <c r="U42" s="9" t="s">
        <v>4</v>
      </c>
      <c r="V42" s="8" t="s">
        <v>3</v>
      </c>
      <c r="W42" s="52">
        <v>45183</v>
      </c>
      <c r="X42" s="14">
        <v>45216</v>
      </c>
      <c r="Y42" s="7" t="s">
        <v>271</v>
      </c>
      <c r="Z42" s="16" t="s">
        <v>270</v>
      </c>
      <c r="AA42" s="14">
        <v>45217</v>
      </c>
      <c r="AB42" s="8" t="s">
        <v>160</v>
      </c>
      <c r="AC42" s="13">
        <v>593257.14</v>
      </c>
      <c r="AD42" s="14">
        <v>45222</v>
      </c>
      <c r="AE42" s="14">
        <v>45291</v>
      </c>
      <c r="AF42" s="11">
        <f t="shared" si="3"/>
        <v>70</v>
      </c>
    </row>
    <row r="43" spans="1:32" ht="77.25" customHeight="1">
      <c r="A43" s="8">
        <v>35</v>
      </c>
      <c r="B43" s="9" t="s">
        <v>277</v>
      </c>
      <c r="C43" s="35" t="s">
        <v>276</v>
      </c>
      <c r="D43" s="8" t="s">
        <v>275</v>
      </c>
      <c r="E43" s="8" t="s">
        <v>259</v>
      </c>
      <c r="F43" s="9" t="s">
        <v>45</v>
      </c>
      <c r="G43" s="9">
        <v>1</v>
      </c>
      <c r="H43" s="9">
        <v>366</v>
      </c>
      <c r="I43" s="9"/>
      <c r="J43" s="9" t="s">
        <v>274</v>
      </c>
      <c r="K43" s="9" t="s">
        <v>273</v>
      </c>
      <c r="L43" s="8" t="s">
        <v>147</v>
      </c>
      <c r="M43" s="9" t="s">
        <v>193</v>
      </c>
      <c r="N43" s="9" t="s">
        <v>272</v>
      </c>
      <c r="O43" s="14">
        <v>45173</v>
      </c>
      <c r="P43" s="18">
        <v>299100.84999999998</v>
      </c>
      <c r="Q43" s="18">
        <v>0</v>
      </c>
      <c r="R43" s="18">
        <v>7735.37</v>
      </c>
      <c r="S43" s="17">
        <f t="shared" si="2"/>
        <v>306836.21999999997</v>
      </c>
      <c r="T43" s="9" t="s">
        <v>163</v>
      </c>
      <c r="U43" s="9" t="s">
        <v>4</v>
      </c>
      <c r="V43" s="8" t="s">
        <v>3</v>
      </c>
      <c r="W43" s="52">
        <v>45183</v>
      </c>
      <c r="X43" s="14">
        <v>45216</v>
      </c>
      <c r="Y43" s="7" t="s">
        <v>271</v>
      </c>
      <c r="Z43" s="16" t="s">
        <v>270</v>
      </c>
      <c r="AA43" s="14">
        <v>45217</v>
      </c>
      <c r="AB43" s="8" t="s">
        <v>160</v>
      </c>
      <c r="AC43" s="13">
        <v>298358.08</v>
      </c>
      <c r="AD43" s="14">
        <v>45222</v>
      </c>
      <c r="AE43" s="14">
        <v>45291</v>
      </c>
      <c r="AF43" s="11">
        <f t="shared" si="3"/>
        <v>70</v>
      </c>
    </row>
    <row r="44" spans="1:32" ht="75.75" customHeight="1">
      <c r="A44" s="8">
        <v>36</v>
      </c>
      <c r="B44" s="9" t="s">
        <v>269</v>
      </c>
      <c r="C44" s="35" t="s">
        <v>268</v>
      </c>
      <c r="D44" s="8" t="s">
        <v>260</v>
      </c>
      <c r="E44" s="8" t="s">
        <v>259</v>
      </c>
      <c r="F44" s="9" t="s">
        <v>69</v>
      </c>
      <c r="G44" s="9">
        <v>679.22</v>
      </c>
      <c r="H44" s="9">
        <v>499</v>
      </c>
      <c r="I44" s="7" t="s">
        <v>267</v>
      </c>
      <c r="J44" s="9" t="s">
        <v>266</v>
      </c>
      <c r="K44" s="9" t="s">
        <v>266</v>
      </c>
      <c r="L44" s="8" t="s">
        <v>147</v>
      </c>
      <c r="M44" s="9" t="s">
        <v>193</v>
      </c>
      <c r="N44" s="9" t="s">
        <v>265</v>
      </c>
      <c r="O44" s="14">
        <v>45090</v>
      </c>
      <c r="P44" s="18">
        <v>810650.06</v>
      </c>
      <c r="Q44" s="18"/>
      <c r="R44" s="18">
        <v>34941.81</v>
      </c>
      <c r="S44" s="17">
        <f t="shared" si="2"/>
        <v>845591.87000000011</v>
      </c>
      <c r="T44" s="9" t="s">
        <v>163</v>
      </c>
      <c r="U44" s="7" t="s">
        <v>4</v>
      </c>
      <c r="V44" s="8" t="s">
        <v>3</v>
      </c>
      <c r="W44" s="14">
        <v>45097</v>
      </c>
      <c r="X44" s="14">
        <v>45177</v>
      </c>
      <c r="Y44" s="7" t="s">
        <v>264</v>
      </c>
      <c r="Z44" s="16" t="s">
        <v>263</v>
      </c>
      <c r="AA44" s="14">
        <v>45177</v>
      </c>
      <c r="AB44" s="8" t="s">
        <v>160</v>
      </c>
      <c r="AC44" s="13">
        <v>799757.94</v>
      </c>
      <c r="AD44" s="14">
        <v>45182</v>
      </c>
      <c r="AE44" s="14">
        <v>45265</v>
      </c>
      <c r="AF44" s="11">
        <f t="shared" si="3"/>
        <v>84</v>
      </c>
    </row>
    <row r="45" spans="1:32" ht="59.25" customHeight="1">
      <c r="A45" s="48">
        <v>37</v>
      </c>
      <c r="B45" s="41" t="s">
        <v>262</v>
      </c>
      <c r="C45" s="35" t="s">
        <v>261</v>
      </c>
      <c r="D45" s="44" t="s">
        <v>260</v>
      </c>
      <c r="E45" s="44" t="s">
        <v>259</v>
      </c>
      <c r="F45" s="41" t="s">
        <v>69</v>
      </c>
      <c r="G45" s="41" t="s">
        <v>258</v>
      </c>
      <c r="H45" s="41">
        <v>785</v>
      </c>
      <c r="I45" s="7" t="s">
        <v>257</v>
      </c>
      <c r="J45" s="41" t="s">
        <v>256</v>
      </c>
      <c r="K45" s="41" t="s">
        <v>256</v>
      </c>
      <c r="L45" s="44" t="s">
        <v>147</v>
      </c>
      <c r="M45" s="46" t="s">
        <v>193</v>
      </c>
      <c r="N45" s="41" t="s">
        <v>255</v>
      </c>
      <c r="O45" s="42">
        <v>45106</v>
      </c>
      <c r="P45" s="51">
        <v>8148760.3300000001</v>
      </c>
      <c r="Q45" s="44">
        <v>0</v>
      </c>
      <c r="R45" s="51">
        <v>351239.67</v>
      </c>
      <c r="S45" s="17">
        <f>+R45+P45</f>
        <v>8500000</v>
      </c>
      <c r="T45" s="41" t="s">
        <v>163</v>
      </c>
      <c r="U45" s="46" t="s">
        <v>4</v>
      </c>
      <c r="V45" s="44" t="s">
        <v>3</v>
      </c>
      <c r="W45" s="43">
        <v>45135</v>
      </c>
      <c r="X45" s="42">
        <v>45180</v>
      </c>
      <c r="Y45" s="7" t="s">
        <v>224</v>
      </c>
      <c r="Z45" s="16" t="s">
        <v>254</v>
      </c>
      <c r="AA45" s="42">
        <v>45181</v>
      </c>
      <c r="AB45" s="8" t="s">
        <v>160</v>
      </c>
      <c r="AC45" s="13">
        <v>8026658.9900000002</v>
      </c>
      <c r="AD45" s="14">
        <v>45187</v>
      </c>
      <c r="AE45" s="14">
        <v>45291</v>
      </c>
      <c r="AF45" s="11">
        <f t="shared" si="3"/>
        <v>105</v>
      </c>
    </row>
    <row r="46" spans="1:32" ht="72.75" customHeight="1">
      <c r="A46" s="37">
        <v>38</v>
      </c>
      <c r="B46" s="9" t="s">
        <v>253</v>
      </c>
      <c r="C46" s="35" t="s">
        <v>252</v>
      </c>
      <c r="D46" s="8" t="s">
        <v>167</v>
      </c>
      <c r="E46" s="8" t="s">
        <v>251</v>
      </c>
      <c r="F46" s="7" t="s">
        <v>45</v>
      </c>
      <c r="G46" s="9">
        <v>1</v>
      </c>
      <c r="H46" s="38">
        <v>9345</v>
      </c>
      <c r="I46" s="7"/>
      <c r="J46" s="9" t="s">
        <v>250</v>
      </c>
      <c r="K46" s="9" t="s">
        <v>250</v>
      </c>
      <c r="L46" s="8" t="s">
        <v>147</v>
      </c>
      <c r="M46" s="9" t="s">
        <v>147</v>
      </c>
      <c r="N46" s="9" t="s">
        <v>249</v>
      </c>
      <c r="O46" s="14">
        <v>45050</v>
      </c>
      <c r="P46" s="18">
        <v>18084399.800000001</v>
      </c>
      <c r="Q46" s="18">
        <v>0</v>
      </c>
      <c r="R46" s="18">
        <v>0</v>
      </c>
      <c r="S46" s="17">
        <f t="shared" ref="S46:S57" si="4">SUM(P46:R46)</f>
        <v>18084399.800000001</v>
      </c>
      <c r="T46" s="9" t="s">
        <v>151</v>
      </c>
      <c r="U46" s="9" t="s">
        <v>4</v>
      </c>
      <c r="V46" s="8" t="s">
        <v>3</v>
      </c>
      <c r="W46" s="14">
        <v>45092</v>
      </c>
      <c r="X46" s="14">
        <v>45162</v>
      </c>
      <c r="Y46" s="7" t="s">
        <v>248</v>
      </c>
      <c r="Z46" s="16" t="s">
        <v>247</v>
      </c>
      <c r="AA46" s="14">
        <v>45166</v>
      </c>
      <c r="AB46" s="8" t="s">
        <v>0</v>
      </c>
      <c r="AC46" s="50">
        <v>15669598.140000001</v>
      </c>
      <c r="AD46" s="14">
        <v>45170</v>
      </c>
      <c r="AE46" s="14">
        <v>45291</v>
      </c>
      <c r="AF46" s="11">
        <f t="shared" si="3"/>
        <v>122</v>
      </c>
    </row>
    <row r="47" spans="1:32" ht="90.75" customHeight="1">
      <c r="A47" s="8">
        <v>39</v>
      </c>
      <c r="B47" s="9" t="s">
        <v>246</v>
      </c>
      <c r="C47" s="39" t="s">
        <v>245</v>
      </c>
      <c r="D47" s="8" t="s">
        <v>156</v>
      </c>
      <c r="E47" s="8" t="s">
        <v>244</v>
      </c>
      <c r="F47" s="9" t="s">
        <v>243</v>
      </c>
      <c r="G47" s="9">
        <v>1</v>
      </c>
      <c r="H47" s="38">
        <v>890991</v>
      </c>
      <c r="I47" s="9"/>
      <c r="J47" s="9" t="s">
        <v>10</v>
      </c>
      <c r="K47" s="9" t="s">
        <v>9</v>
      </c>
      <c r="L47" s="8" t="s">
        <v>147</v>
      </c>
      <c r="M47" s="7" t="s">
        <v>193</v>
      </c>
      <c r="N47" s="9" t="s">
        <v>242</v>
      </c>
      <c r="O47" s="14">
        <v>45217</v>
      </c>
      <c r="P47" s="18">
        <v>3500000</v>
      </c>
      <c r="Q47" s="18">
        <v>0</v>
      </c>
      <c r="R47" s="18">
        <v>0</v>
      </c>
      <c r="S47" s="17">
        <f t="shared" si="4"/>
        <v>3500000</v>
      </c>
      <c r="T47" s="9" t="s">
        <v>163</v>
      </c>
      <c r="U47" s="9" t="s">
        <v>4</v>
      </c>
      <c r="V47" s="8" t="s">
        <v>3</v>
      </c>
      <c r="W47" s="14">
        <v>45226</v>
      </c>
      <c r="X47" s="14">
        <v>45257</v>
      </c>
      <c r="Y47" s="7" t="s">
        <v>241</v>
      </c>
      <c r="Z47" s="16" t="s">
        <v>240</v>
      </c>
      <c r="AA47" s="14">
        <v>45259</v>
      </c>
      <c r="AB47" s="8" t="s">
        <v>189</v>
      </c>
      <c r="AC47" s="13">
        <v>3497735.35</v>
      </c>
      <c r="AD47" s="14">
        <v>45261</v>
      </c>
      <c r="AE47" s="14">
        <v>45382</v>
      </c>
      <c r="AF47" s="11">
        <f t="shared" si="3"/>
        <v>122</v>
      </c>
    </row>
    <row r="48" spans="1:32" ht="78.75" customHeight="1">
      <c r="A48" s="11">
        <v>40</v>
      </c>
      <c r="B48" s="9" t="s">
        <v>239</v>
      </c>
      <c r="C48" s="35" t="s">
        <v>238</v>
      </c>
      <c r="D48" s="8" t="s">
        <v>167</v>
      </c>
      <c r="E48" s="8" t="s">
        <v>237</v>
      </c>
      <c r="F48" s="7" t="s">
        <v>45</v>
      </c>
      <c r="G48" s="9" t="s">
        <v>236</v>
      </c>
      <c r="H48" s="38">
        <v>250000</v>
      </c>
      <c r="I48" s="9"/>
      <c r="J48" s="9" t="s">
        <v>209</v>
      </c>
      <c r="K48" s="9" t="s">
        <v>209</v>
      </c>
      <c r="L48" s="8" t="s">
        <v>235</v>
      </c>
      <c r="M48" s="35" t="s">
        <v>234</v>
      </c>
      <c r="N48" s="9" t="s">
        <v>233</v>
      </c>
      <c r="O48" s="14">
        <v>45044</v>
      </c>
      <c r="P48" s="18">
        <v>7789274.5599999996</v>
      </c>
      <c r="Q48" s="18">
        <v>0</v>
      </c>
      <c r="R48" s="18">
        <v>0</v>
      </c>
      <c r="S48" s="17">
        <f t="shared" si="4"/>
        <v>7789274.5599999996</v>
      </c>
      <c r="T48" s="9" t="s">
        <v>163</v>
      </c>
      <c r="U48" s="7" t="s">
        <v>4</v>
      </c>
      <c r="V48" s="8" t="s">
        <v>3</v>
      </c>
      <c r="W48" s="14">
        <v>45092</v>
      </c>
      <c r="X48" s="14">
        <v>45183</v>
      </c>
      <c r="Y48" s="7" t="s">
        <v>206</v>
      </c>
      <c r="Z48" s="16" t="s">
        <v>232</v>
      </c>
      <c r="AA48" s="14">
        <v>45189</v>
      </c>
      <c r="AB48" s="8" t="s">
        <v>0</v>
      </c>
      <c r="AC48" s="13">
        <v>6878077.2599999998</v>
      </c>
      <c r="AD48" s="14">
        <v>45194</v>
      </c>
      <c r="AE48" s="14">
        <v>45291</v>
      </c>
      <c r="AF48" s="11">
        <f t="shared" si="3"/>
        <v>98</v>
      </c>
    </row>
    <row r="49" spans="1:32" ht="66" customHeight="1">
      <c r="A49" s="8">
        <v>41</v>
      </c>
      <c r="B49" s="9" t="s">
        <v>231</v>
      </c>
      <c r="C49" s="35" t="s">
        <v>230</v>
      </c>
      <c r="D49" s="8" t="s">
        <v>229</v>
      </c>
      <c r="E49" s="8" t="s">
        <v>228</v>
      </c>
      <c r="F49" s="9" t="s">
        <v>45</v>
      </c>
      <c r="G49" s="9">
        <v>1</v>
      </c>
      <c r="H49" s="9">
        <v>117253</v>
      </c>
      <c r="I49" s="7" t="s">
        <v>227</v>
      </c>
      <c r="J49" s="9" t="s">
        <v>10</v>
      </c>
      <c r="K49" s="9" t="s">
        <v>165</v>
      </c>
      <c r="L49" s="8" t="s">
        <v>147</v>
      </c>
      <c r="M49" s="35" t="s">
        <v>162</v>
      </c>
      <c r="N49" s="7" t="s">
        <v>226</v>
      </c>
      <c r="O49" s="15" t="s">
        <v>225</v>
      </c>
      <c r="P49" s="18">
        <v>10000000</v>
      </c>
      <c r="Q49" s="18">
        <v>0</v>
      </c>
      <c r="R49" s="18">
        <v>0</v>
      </c>
      <c r="S49" s="17">
        <f t="shared" si="4"/>
        <v>10000000</v>
      </c>
      <c r="T49" s="9" t="s">
        <v>163</v>
      </c>
      <c r="U49" s="7" t="s">
        <v>4</v>
      </c>
      <c r="V49" s="8" t="s">
        <v>3</v>
      </c>
      <c r="W49" s="14">
        <v>45146</v>
      </c>
      <c r="X49" s="14">
        <v>45155</v>
      </c>
      <c r="Y49" s="7" t="s">
        <v>224</v>
      </c>
      <c r="Z49" s="49" t="s">
        <v>223</v>
      </c>
      <c r="AA49" s="14">
        <v>45156</v>
      </c>
      <c r="AB49" s="8" t="s">
        <v>160</v>
      </c>
      <c r="AC49" s="34">
        <v>2165684.02</v>
      </c>
      <c r="AD49" s="14">
        <v>45159</v>
      </c>
      <c r="AE49" s="14">
        <v>45214</v>
      </c>
      <c r="AF49" s="11">
        <f t="shared" si="3"/>
        <v>56</v>
      </c>
    </row>
    <row r="50" spans="1:32" ht="57" customHeight="1">
      <c r="A50" s="48">
        <v>42</v>
      </c>
      <c r="B50" s="41" t="s">
        <v>222</v>
      </c>
      <c r="C50" s="35" t="s">
        <v>221</v>
      </c>
      <c r="D50" s="44" t="s">
        <v>167</v>
      </c>
      <c r="E50" s="44" t="s">
        <v>220</v>
      </c>
      <c r="F50" s="41" t="s">
        <v>45</v>
      </c>
      <c r="G50" s="41">
        <v>1</v>
      </c>
      <c r="H50" s="41">
        <v>250000</v>
      </c>
      <c r="I50" s="7" t="s">
        <v>210</v>
      </c>
      <c r="J50" s="41" t="s">
        <v>209</v>
      </c>
      <c r="K50" s="41" t="s">
        <v>209</v>
      </c>
      <c r="L50" s="44" t="s">
        <v>147</v>
      </c>
      <c r="M50" s="46" t="s">
        <v>146</v>
      </c>
      <c r="N50" s="41" t="s">
        <v>219</v>
      </c>
      <c r="O50" s="42">
        <v>45098</v>
      </c>
      <c r="P50" s="34">
        <v>1503411.61</v>
      </c>
      <c r="Q50" s="44" t="s">
        <v>218</v>
      </c>
      <c r="R50" s="18">
        <v>64802.22</v>
      </c>
      <c r="S50" s="17">
        <f t="shared" si="4"/>
        <v>1568213.83</v>
      </c>
      <c r="T50" s="9" t="s">
        <v>163</v>
      </c>
      <c r="U50" s="7" t="s">
        <v>4</v>
      </c>
      <c r="V50" s="8" t="s">
        <v>3</v>
      </c>
      <c r="W50" s="43">
        <v>45139</v>
      </c>
      <c r="X50" s="42">
        <v>45155</v>
      </c>
      <c r="Y50" s="7" t="s">
        <v>217</v>
      </c>
      <c r="Z50" s="16" t="s">
        <v>216</v>
      </c>
      <c r="AA50" s="42">
        <v>45159</v>
      </c>
      <c r="AB50" s="8" t="s">
        <v>160</v>
      </c>
      <c r="AC50" s="34">
        <v>1414734.65</v>
      </c>
      <c r="AD50" s="14">
        <v>45166</v>
      </c>
      <c r="AE50" s="14">
        <v>45291</v>
      </c>
      <c r="AF50" s="11">
        <f t="shared" si="3"/>
        <v>126</v>
      </c>
    </row>
    <row r="51" spans="1:32" ht="94.5" customHeight="1">
      <c r="A51" s="47">
        <v>43</v>
      </c>
      <c r="B51" s="46" t="s">
        <v>214</v>
      </c>
      <c r="C51" s="35" t="s">
        <v>213</v>
      </c>
      <c r="D51" s="44" t="s">
        <v>212</v>
      </c>
      <c r="E51" s="44" t="s">
        <v>211</v>
      </c>
      <c r="F51" s="41" t="s">
        <v>45</v>
      </c>
      <c r="G51" s="41">
        <v>1</v>
      </c>
      <c r="H51" s="41">
        <v>855563</v>
      </c>
      <c r="I51" s="7" t="s">
        <v>210</v>
      </c>
      <c r="J51" s="41" t="s">
        <v>209</v>
      </c>
      <c r="K51" s="41" t="s">
        <v>209</v>
      </c>
      <c r="L51" s="44" t="s">
        <v>147</v>
      </c>
      <c r="M51" s="46" t="s">
        <v>146</v>
      </c>
      <c r="N51" s="46" t="s">
        <v>208</v>
      </c>
      <c r="O51" s="45" t="s">
        <v>207</v>
      </c>
      <c r="P51" s="34">
        <v>954990.65</v>
      </c>
      <c r="Q51" s="44">
        <v>0</v>
      </c>
      <c r="R51" s="18">
        <v>23654.03</v>
      </c>
      <c r="S51" s="17">
        <f t="shared" si="4"/>
        <v>978644.68</v>
      </c>
      <c r="T51" s="9" t="s">
        <v>163</v>
      </c>
      <c r="U51" s="7" t="s">
        <v>4</v>
      </c>
      <c r="V51" s="8" t="s">
        <v>3</v>
      </c>
      <c r="W51" s="43">
        <v>45229</v>
      </c>
      <c r="X51" s="42">
        <v>45278</v>
      </c>
      <c r="Y51" s="7" t="s">
        <v>206</v>
      </c>
      <c r="Z51" s="16" t="s">
        <v>205</v>
      </c>
      <c r="AA51" s="42">
        <v>45278</v>
      </c>
      <c r="AB51" s="8" t="s">
        <v>17</v>
      </c>
      <c r="AC51" s="13">
        <v>773976.92</v>
      </c>
      <c r="AD51" s="14">
        <v>45278</v>
      </c>
      <c r="AE51" s="14">
        <v>45291</v>
      </c>
      <c r="AF51" s="11">
        <f t="shared" si="3"/>
        <v>14</v>
      </c>
    </row>
    <row r="52" spans="1:32" ht="102" customHeight="1">
      <c r="A52" s="8">
        <v>44</v>
      </c>
      <c r="B52" s="7" t="s">
        <v>204</v>
      </c>
      <c r="C52" s="39" t="s">
        <v>203</v>
      </c>
      <c r="D52" s="8" t="s">
        <v>167</v>
      </c>
      <c r="E52" s="8" t="s">
        <v>195</v>
      </c>
      <c r="F52" s="9" t="s">
        <v>45</v>
      </c>
      <c r="G52" s="9">
        <v>1</v>
      </c>
      <c r="H52" s="38">
        <v>542</v>
      </c>
      <c r="I52" s="9"/>
      <c r="J52" s="9" t="s">
        <v>202</v>
      </c>
      <c r="K52" s="9" t="s">
        <v>201</v>
      </c>
      <c r="L52" s="8" t="s">
        <v>147</v>
      </c>
      <c r="M52" s="7" t="s">
        <v>193</v>
      </c>
      <c r="N52" s="9" t="s">
        <v>200</v>
      </c>
      <c r="O52" s="14">
        <v>45225</v>
      </c>
      <c r="P52" s="18">
        <v>2326283.5099999998</v>
      </c>
      <c r="Q52" s="18">
        <v>0</v>
      </c>
      <c r="R52" s="18">
        <v>100270.84</v>
      </c>
      <c r="S52" s="17">
        <f t="shared" si="4"/>
        <v>2426554.3499999996</v>
      </c>
      <c r="T52" s="9" t="s">
        <v>163</v>
      </c>
      <c r="U52" s="9" t="s">
        <v>4</v>
      </c>
      <c r="V52" s="8" t="s">
        <v>3</v>
      </c>
      <c r="W52" s="14">
        <v>45231</v>
      </c>
      <c r="X52" s="14">
        <v>45261</v>
      </c>
      <c r="Y52" s="7" t="s">
        <v>199</v>
      </c>
      <c r="Z52" s="16" t="s">
        <v>198</v>
      </c>
      <c r="AA52" s="14">
        <v>45271</v>
      </c>
      <c r="AB52" s="8" t="s">
        <v>17</v>
      </c>
      <c r="AC52" s="13">
        <v>2286343.39</v>
      </c>
      <c r="AD52" s="14">
        <v>45278</v>
      </c>
      <c r="AE52" s="14">
        <v>45337</v>
      </c>
      <c r="AF52" s="11">
        <f t="shared" si="3"/>
        <v>60</v>
      </c>
    </row>
    <row r="53" spans="1:32" ht="84" customHeight="1">
      <c r="A53" s="8">
        <v>45</v>
      </c>
      <c r="B53" s="7" t="s">
        <v>197</v>
      </c>
      <c r="C53" s="40" t="s">
        <v>196</v>
      </c>
      <c r="D53" s="8" t="s">
        <v>167</v>
      </c>
      <c r="E53" s="8" t="s">
        <v>195</v>
      </c>
      <c r="F53" s="9" t="s">
        <v>45</v>
      </c>
      <c r="G53" s="9">
        <v>1</v>
      </c>
      <c r="H53" s="38">
        <v>8135</v>
      </c>
      <c r="I53" s="9"/>
      <c r="J53" s="7" t="s">
        <v>194</v>
      </c>
      <c r="K53" s="7" t="s">
        <v>194</v>
      </c>
      <c r="L53" s="8" t="s">
        <v>147</v>
      </c>
      <c r="M53" s="7" t="s">
        <v>193</v>
      </c>
      <c r="N53" s="9" t="s">
        <v>192</v>
      </c>
      <c r="O53" s="14">
        <v>45225</v>
      </c>
      <c r="P53" s="18">
        <v>3476542.14</v>
      </c>
      <c r="Q53" s="18">
        <v>0</v>
      </c>
      <c r="R53" s="18">
        <v>149850.95000000001</v>
      </c>
      <c r="S53" s="17">
        <f t="shared" si="4"/>
        <v>3626393.0900000003</v>
      </c>
      <c r="T53" s="9" t="s">
        <v>163</v>
      </c>
      <c r="U53" s="9" t="s">
        <v>4</v>
      </c>
      <c r="V53" s="8" t="s">
        <v>3</v>
      </c>
      <c r="W53" s="14">
        <v>45229</v>
      </c>
      <c r="X53" s="14">
        <v>45268</v>
      </c>
      <c r="Y53" s="7" t="s">
        <v>191</v>
      </c>
      <c r="Z53" s="16" t="s">
        <v>190</v>
      </c>
      <c r="AA53" s="14">
        <v>45268</v>
      </c>
      <c r="AB53" s="8" t="s">
        <v>189</v>
      </c>
      <c r="AC53" s="13">
        <v>3388483.51</v>
      </c>
      <c r="AD53" s="14">
        <v>45271</v>
      </c>
      <c r="AE53" s="14">
        <v>45382</v>
      </c>
      <c r="AF53" s="11">
        <f t="shared" si="3"/>
        <v>112</v>
      </c>
    </row>
    <row r="54" spans="1:32" ht="78.599999999999994" customHeight="1">
      <c r="A54" s="37">
        <v>46</v>
      </c>
      <c r="B54" s="9" t="s">
        <v>188</v>
      </c>
      <c r="C54" s="35" t="s">
        <v>187</v>
      </c>
      <c r="D54" s="8" t="s">
        <v>156</v>
      </c>
      <c r="E54" s="8" t="s">
        <v>186</v>
      </c>
      <c r="F54" s="9" t="s">
        <v>45</v>
      </c>
      <c r="G54" s="9">
        <v>1</v>
      </c>
      <c r="H54" s="9">
        <v>57081</v>
      </c>
      <c r="I54" s="7" t="s">
        <v>185</v>
      </c>
      <c r="J54" s="9" t="s">
        <v>184</v>
      </c>
      <c r="K54" s="9" t="s">
        <v>165</v>
      </c>
      <c r="L54" s="8" t="s">
        <v>147</v>
      </c>
      <c r="M54" s="35" t="s">
        <v>146</v>
      </c>
      <c r="N54" s="9" t="s">
        <v>183</v>
      </c>
      <c r="O54" s="14">
        <v>45044</v>
      </c>
      <c r="P54" s="18">
        <v>2000000</v>
      </c>
      <c r="Q54" s="18">
        <v>0</v>
      </c>
      <c r="R54" s="18">
        <v>0</v>
      </c>
      <c r="S54" s="17">
        <f t="shared" si="4"/>
        <v>2000000</v>
      </c>
      <c r="T54" s="9" t="s">
        <v>163</v>
      </c>
      <c r="U54" s="9" t="s">
        <v>4</v>
      </c>
      <c r="V54" s="8" t="s">
        <v>182</v>
      </c>
      <c r="W54" s="14">
        <v>45092</v>
      </c>
      <c r="X54" s="14">
        <v>45166</v>
      </c>
      <c r="Y54" s="7" t="s">
        <v>181</v>
      </c>
      <c r="Z54" s="16" t="s">
        <v>180</v>
      </c>
      <c r="AA54" s="14">
        <v>45177</v>
      </c>
      <c r="AB54" s="8" t="s">
        <v>17</v>
      </c>
      <c r="AC54" s="13">
        <v>1999866.53</v>
      </c>
      <c r="AD54" s="14">
        <v>45183</v>
      </c>
      <c r="AE54" s="14">
        <v>45238</v>
      </c>
      <c r="AF54" s="11">
        <f t="shared" si="3"/>
        <v>56</v>
      </c>
    </row>
    <row r="55" spans="1:32" ht="60">
      <c r="A55" s="8">
        <v>47</v>
      </c>
      <c r="B55" s="9" t="s">
        <v>179</v>
      </c>
      <c r="C55" s="39" t="s">
        <v>178</v>
      </c>
      <c r="D55" s="8" t="s">
        <v>173</v>
      </c>
      <c r="E55" s="8" t="s">
        <v>177</v>
      </c>
      <c r="F55" s="9" t="s">
        <v>69</v>
      </c>
      <c r="G55" s="9">
        <v>158.6</v>
      </c>
      <c r="H55" s="9">
        <v>12000</v>
      </c>
      <c r="I55" s="9"/>
      <c r="J55" s="9" t="s">
        <v>171</v>
      </c>
      <c r="K55" s="9" t="s">
        <v>171</v>
      </c>
      <c r="L55" s="8" t="s">
        <v>147</v>
      </c>
      <c r="M55" s="35" t="s">
        <v>162</v>
      </c>
      <c r="N55" s="9" t="s">
        <v>176</v>
      </c>
      <c r="O55" s="14">
        <v>45001</v>
      </c>
      <c r="P55" s="18">
        <v>493605.67</v>
      </c>
      <c r="Q55" s="18">
        <v>0</v>
      </c>
      <c r="R55" s="18">
        <v>21276.11</v>
      </c>
      <c r="S55" s="17">
        <f t="shared" si="4"/>
        <v>514881.77999999997</v>
      </c>
      <c r="T55" s="9" t="s">
        <v>163</v>
      </c>
      <c r="U55" s="7" t="s">
        <v>4</v>
      </c>
      <c r="V55" s="8" t="s">
        <v>3</v>
      </c>
      <c r="W55" s="14">
        <v>45056</v>
      </c>
      <c r="X55" s="9" t="s">
        <v>159</v>
      </c>
      <c r="Y55" s="9" t="s">
        <v>159</v>
      </c>
      <c r="Z55" s="16" t="s">
        <v>161</v>
      </c>
      <c r="AA55" s="14">
        <v>45056</v>
      </c>
      <c r="AB55" s="8" t="s">
        <v>160</v>
      </c>
      <c r="AC55" s="13">
        <v>493605.67</v>
      </c>
      <c r="AD55" s="14">
        <v>45057</v>
      </c>
      <c r="AE55" s="14">
        <v>45149</v>
      </c>
      <c r="AF55" s="11">
        <f t="shared" si="3"/>
        <v>93</v>
      </c>
    </row>
    <row r="56" spans="1:32" ht="61.5" customHeight="1">
      <c r="A56" s="8">
        <v>48</v>
      </c>
      <c r="B56" s="9" t="s">
        <v>175</v>
      </c>
      <c r="C56" s="39" t="s">
        <v>174</v>
      </c>
      <c r="D56" s="8" t="s">
        <v>173</v>
      </c>
      <c r="E56" s="8" t="s">
        <v>172</v>
      </c>
      <c r="F56" s="9" t="s">
        <v>69</v>
      </c>
      <c r="G56" s="9">
        <v>201</v>
      </c>
      <c r="H56" s="9">
        <v>14500</v>
      </c>
      <c r="I56" s="9"/>
      <c r="J56" s="9" t="s">
        <v>171</v>
      </c>
      <c r="K56" s="9" t="s">
        <v>171</v>
      </c>
      <c r="L56" s="8" t="s">
        <v>147</v>
      </c>
      <c r="M56" s="35" t="s">
        <v>162</v>
      </c>
      <c r="N56" s="9" t="s">
        <v>170</v>
      </c>
      <c r="O56" s="14">
        <v>45001</v>
      </c>
      <c r="P56" s="18">
        <v>913330.69</v>
      </c>
      <c r="Q56" s="18">
        <v>0</v>
      </c>
      <c r="R56" s="18">
        <v>41729.760000000002</v>
      </c>
      <c r="S56" s="17">
        <f t="shared" si="4"/>
        <v>955060.45</v>
      </c>
      <c r="T56" s="9" t="s">
        <v>163</v>
      </c>
      <c r="U56" s="7" t="s">
        <v>162</v>
      </c>
      <c r="V56" s="8" t="s">
        <v>3</v>
      </c>
      <c r="W56" s="14">
        <v>45056</v>
      </c>
      <c r="X56" s="9" t="s">
        <v>159</v>
      </c>
      <c r="Y56" s="9" t="s">
        <v>159</v>
      </c>
      <c r="Z56" s="16" t="s">
        <v>161</v>
      </c>
      <c r="AA56" s="14">
        <v>45056</v>
      </c>
      <c r="AB56" s="8" t="s">
        <v>160</v>
      </c>
      <c r="AC56" s="13">
        <v>913330.69</v>
      </c>
      <c r="AD56" s="14">
        <v>45057</v>
      </c>
      <c r="AE56" s="14">
        <v>45149</v>
      </c>
      <c r="AF56" s="11">
        <f t="shared" si="3"/>
        <v>93</v>
      </c>
    </row>
    <row r="57" spans="1:32" ht="63.75" customHeight="1">
      <c r="A57" s="8">
        <v>49</v>
      </c>
      <c r="B57" s="9" t="s">
        <v>169</v>
      </c>
      <c r="C57" s="39" t="s">
        <v>168</v>
      </c>
      <c r="D57" s="8" t="s">
        <v>167</v>
      </c>
      <c r="E57" s="8" t="s">
        <v>166</v>
      </c>
      <c r="F57" s="9" t="s">
        <v>45</v>
      </c>
      <c r="G57" s="9">
        <v>1</v>
      </c>
      <c r="H57" s="38">
        <v>124671</v>
      </c>
      <c r="I57" s="9"/>
      <c r="J57" s="9" t="s">
        <v>165</v>
      </c>
      <c r="K57" s="9" t="s">
        <v>165</v>
      </c>
      <c r="L57" s="8" t="s">
        <v>147</v>
      </c>
      <c r="M57" s="35" t="s">
        <v>162</v>
      </c>
      <c r="N57" s="9" t="s">
        <v>164</v>
      </c>
      <c r="O57" s="14">
        <v>45043</v>
      </c>
      <c r="P57" s="18">
        <v>2449920</v>
      </c>
      <c r="Q57" s="18">
        <v>0</v>
      </c>
      <c r="R57" s="18">
        <v>105600</v>
      </c>
      <c r="S57" s="17">
        <f t="shared" si="4"/>
        <v>2555520</v>
      </c>
      <c r="T57" s="9" t="s">
        <v>163</v>
      </c>
      <c r="U57" s="7" t="s">
        <v>162</v>
      </c>
      <c r="V57" s="8" t="s">
        <v>3</v>
      </c>
      <c r="W57" s="14">
        <v>45056</v>
      </c>
      <c r="X57" s="9" t="s">
        <v>159</v>
      </c>
      <c r="Y57" s="9" t="s">
        <v>159</v>
      </c>
      <c r="Z57" s="16" t="s">
        <v>161</v>
      </c>
      <c r="AA57" s="14">
        <v>45056</v>
      </c>
      <c r="AB57" s="8" t="s">
        <v>160</v>
      </c>
      <c r="AC57" s="13">
        <v>2449920</v>
      </c>
      <c r="AD57" s="14">
        <v>45057</v>
      </c>
      <c r="AE57" s="14">
        <v>45210</v>
      </c>
      <c r="AF57" s="11">
        <f t="shared" si="3"/>
        <v>154</v>
      </c>
    </row>
    <row r="58" spans="1:32" ht="60.6" customHeight="1">
      <c r="A58" s="37">
        <v>44</v>
      </c>
      <c r="B58" s="9" t="s">
        <v>158</v>
      </c>
      <c r="C58" s="35" t="s">
        <v>157</v>
      </c>
      <c r="D58" s="8" t="s">
        <v>156</v>
      </c>
      <c r="E58" s="8"/>
      <c r="F58" s="9" t="s">
        <v>45</v>
      </c>
      <c r="G58" s="9">
        <v>1</v>
      </c>
      <c r="H58" s="9">
        <v>250</v>
      </c>
      <c r="I58" s="7" t="s">
        <v>155</v>
      </c>
      <c r="J58" s="9" t="s">
        <v>154</v>
      </c>
      <c r="K58" s="9" t="s">
        <v>154</v>
      </c>
      <c r="L58" s="8" t="s">
        <v>147</v>
      </c>
      <c r="M58" s="35" t="s">
        <v>153</v>
      </c>
      <c r="N58" s="9" t="s">
        <v>152</v>
      </c>
      <c r="O58" s="14">
        <v>45148</v>
      </c>
      <c r="P58" s="18">
        <v>1733137.46</v>
      </c>
      <c r="Q58" s="18">
        <v>0</v>
      </c>
      <c r="R58" s="18">
        <v>74704.2</v>
      </c>
      <c r="S58" s="17">
        <v>1807841.66</v>
      </c>
      <c r="T58" s="9" t="s">
        <v>151</v>
      </c>
      <c r="U58" s="9" t="s">
        <v>4</v>
      </c>
      <c r="V58" s="8" t="s">
        <v>3</v>
      </c>
      <c r="W58" s="14">
        <v>45161</v>
      </c>
      <c r="X58" s="14">
        <v>45191</v>
      </c>
      <c r="Y58" s="7" t="s">
        <v>150</v>
      </c>
      <c r="Z58" s="16" t="s">
        <v>149</v>
      </c>
      <c r="AA58" s="14">
        <v>45204</v>
      </c>
      <c r="AB58" s="8" t="s">
        <v>17</v>
      </c>
      <c r="AC58" s="21">
        <v>1715929.68</v>
      </c>
      <c r="AD58" s="14">
        <v>45210</v>
      </c>
      <c r="AE58" s="14">
        <v>45269</v>
      </c>
      <c r="AF58" s="11">
        <v>60</v>
      </c>
    </row>
    <row r="59" spans="1:32" ht="26.45" customHeight="1">
      <c r="A59" s="8">
        <v>51</v>
      </c>
      <c r="B59" s="9"/>
      <c r="C59" s="36" t="s">
        <v>148</v>
      </c>
      <c r="D59" s="8"/>
      <c r="E59" s="8"/>
      <c r="F59" s="9"/>
      <c r="G59" s="9"/>
      <c r="H59" s="9"/>
      <c r="I59" s="9"/>
      <c r="J59" s="9" t="s">
        <v>9</v>
      </c>
      <c r="K59" s="9" t="s">
        <v>9</v>
      </c>
      <c r="L59" s="8" t="s">
        <v>147</v>
      </c>
      <c r="M59" s="35" t="s">
        <v>146</v>
      </c>
      <c r="N59" s="9"/>
      <c r="O59" s="9"/>
      <c r="P59" s="18"/>
      <c r="Q59" s="18"/>
      <c r="R59" s="18"/>
      <c r="S59" s="17"/>
      <c r="T59" s="9"/>
      <c r="U59" s="9"/>
      <c r="V59" s="8"/>
      <c r="W59" s="9"/>
      <c r="X59" s="9"/>
      <c r="Y59" s="9"/>
      <c r="Z59" s="9"/>
      <c r="AA59" s="9"/>
      <c r="AB59" s="8"/>
      <c r="AC59" s="9"/>
      <c r="AD59" s="9"/>
      <c r="AE59" s="9"/>
      <c r="AF59" s="11"/>
    </row>
    <row r="60" spans="1:32" s="24" customFormat="1" ht="98.25" customHeight="1">
      <c r="A60" s="26">
        <v>52</v>
      </c>
      <c r="B60" s="27" t="s">
        <v>145</v>
      </c>
      <c r="C60" s="26" t="s">
        <v>144</v>
      </c>
      <c r="D60" s="26" t="s">
        <v>14</v>
      </c>
      <c r="E60" s="26" t="s">
        <v>13</v>
      </c>
      <c r="F60" s="27" t="s">
        <v>69</v>
      </c>
      <c r="G60" s="33">
        <v>4350</v>
      </c>
      <c r="H60" s="33">
        <v>20848</v>
      </c>
      <c r="I60" s="25" t="s">
        <v>143</v>
      </c>
      <c r="J60" s="27" t="s">
        <v>10</v>
      </c>
      <c r="K60" s="27" t="s">
        <v>9</v>
      </c>
      <c r="L60" s="26" t="s">
        <v>8</v>
      </c>
      <c r="M60" s="27" t="s">
        <v>7</v>
      </c>
      <c r="N60" s="27" t="s">
        <v>88</v>
      </c>
      <c r="O60" s="30">
        <v>45055</v>
      </c>
      <c r="P60" s="29">
        <v>0</v>
      </c>
      <c r="Q60" s="29">
        <v>171914890.72</v>
      </c>
      <c r="R60" s="29">
        <v>0</v>
      </c>
      <c r="S60" s="17">
        <f t="shared" ref="S60:S123" si="5">SUM(P60:R60)</f>
        <v>171914890.72</v>
      </c>
      <c r="T60" s="25" t="s">
        <v>5</v>
      </c>
      <c r="U60" s="27" t="s">
        <v>4</v>
      </c>
      <c r="V60" s="26" t="s">
        <v>3</v>
      </c>
      <c r="W60" s="30">
        <v>45064</v>
      </c>
      <c r="X60" s="31">
        <v>45121</v>
      </c>
      <c r="Y60" s="25" t="s">
        <v>142</v>
      </c>
      <c r="Z60" s="32" t="s">
        <v>141</v>
      </c>
      <c r="AA60" s="30">
        <v>45125</v>
      </c>
      <c r="AB60" s="26" t="s">
        <v>0</v>
      </c>
      <c r="AC60" s="28">
        <v>138741781.5</v>
      </c>
      <c r="AD60" s="31">
        <v>45127</v>
      </c>
      <c r="AE60" s="30">
        <v>45291</v>
      </c>
      <c r="AF60" s="11">
        <f t="shared" ref="AF60:AF123" si="6">_xlfn.DAYS(AE60,AD60-1)</f>
        <v>165</v>
      </c>
    </row>
    <row r="61" spans="1:32" ht="48">
      <c r="A61" s="8">
        <v>53</v>
      </c>
      <c r="B61" s="9" t="s">
        <v>140</v>
      </c>
      <c r="C61" s="7" t="s">
        <v>139</v>
      </c>
      <c r="D61" s="8" t="s">
        <v>14</v>
      </c>
      <c r="E61" s="8" t="s">
        <v>13</v>
      </c>
      <c r="F61" s="9" t="s">
        <v>69</v>
      </c>
      <c r="G61" s="19">
        <v>4260</v>
      </c>
      <c r="H61" s="19">
        <v>20848</v>
      </c>
      <c r="I61" s="7" t="s">
        <v>138</v>
      </c>
      <c r="J61" s="9" t="s">
        <v>10</v>
      </c>
      <c r="K61" s="9" t="s">
        <v>9</v>
      </c>
      <c r="L61" s="8" t="s">
        <v>8</v>
      </c>
      <c r="M61" s="9" t="s">
        <v>7</v>
      </c>
      <c r="N61" s="9" t="s">
        <v>88</v>
      </c>
      <c r="O61" s="14">
        <v>45055</v>
      </c>
      <c r="P61" s="18">
        <v>0</v>
      </c>
      <c r="Q61" s="18">
        <v>140730045.40000001</v>
      </c>
      <c r="R61" s="18">
        <v>0</v>
      </c>
      <c r="S61" s="17">
        <f t="shared" si="5"/>
        <v>140730045.40000001</v>
      </c>
      <c r="T61" s="7" t="s">
        <v>5</v>
      </c>
      <c r="U61" s="9" t="s">
        <v>4</v>
      </c>
      <c r="V61" s="8" t="s">
        <v>3</v>
      </c>
      <c r="W61" s="14">
        <v>45064</v>
      </c>
      <c r="X61" s="15">
        <v>45092</v>
      </c>
      <c r="Y61" s="7" t="s">
        <v>137</v>
      </c>
      <c r="Z61" s="16" t="s">
        <v>136</v>
      </c>
      <c r="AA61" s="14">
        <v>45098</v>
      </c>
      <c r="AB61" s="8" t="s">
        <v>0</v>
      </c>
      <c r="AC61" s="13">
        <v>130813612.88</v>
      </c>
      <c r="AD61" s="15">
        <v>45108</v>
      </c>
      <c r="AE61" s="14">
        <v>45291</v>
      </c>
      <c r="AF61" s="11">
        <f t="shared" si="6"/>
        <v>184</v>
      </c>
    </row>
    <row r="62" spans="1:32" ht="96">
      <c r="A62" s="8">
        <v>54</v>
      </c>
      <c r="B62" s="9" t="s">
        <v>131</v>
      </c>
      <c r="C62" s="7" t="s">
        <v>135</v>
      </c>
      <c r="D62" s="8" t="s">
        <v>14</v>
      </c>
      <c r="E62" s="8" t="s">
        <v>13</v>
      </c>
      <c r="F62" s="9" t="s">
        <v>69</v>
      </c>
      <c r="G62" s="19">
        <v>11200</v>
      </c>
      <c r="H62" s="19">
        <v>20848</v>
      </c>
      <c r="I62" s="7" t="s">
        <v>134</v>
      </c>
      <c r="J62" s="9" t="s">
        <v>10</v>
      </c>
      <c r="K62" s="9" t="s">
        <v>9</v>
      </c>
      <c r="L62" s="8" t="s">
        <v>8</v>
      </c>
      <c r="M62" s="9" t="s">
        <v>7</v>
      </c>
      <c r="N62" s="9" t="s">
        <v>88</v>
      </c>
      <c r="O62" s="14">
        <v>45055</v>
      </c>
      <c r="P62" s="18">
        <v>0</v>
      </c>
      <c r="Q62" s="18">
        <v>125993525.735</v>
      </c>
      <c r="R62" s="18">
        <v>0</v>
      </c>
      <c r="S62" s="17">
        <f t="shared" si="5"/>
        <v>125993525.735</v>
      </c>
      <c r="T62" s="7" t="s">
        <v>5</v>
      </c>
      <c r="U62" s="9" t="s">
        <v>4</v>
      </c>
      <c r="V62" s="8" t="s">
        <v>3</v>
      </c>
      <c r="W62" s="14">
        <v>45064</v>
      </c>
      <c r="X62" s="15">
        <v>45092</v>
      </c>
      <c r="Y62" s="7" t="s">
        <v>133</v>
      </c>
      <c r="Z62" s="16" t="s">
        <v>132</v>
      </c>
      <c r="AA62" s="14">
        <v>45098</v>
      </c>
      <c r="AB62" s="8" t="s">
        <v>0</v>
      </c>
      <c r="AC62" s="13">
        <v>121498678.25</v>
      </c>
      <c r="AD62" s="15">
        <v>45108</v>
      </c>
      <c r="AE62" s="14">
        <v>45291</v>
      </c>
      <c r="AF62" s="11">
        <f t="shared" si="6"/>
        <v>184</v>
      </c>
    </row>
    <row r="63" spans="1:32" ht="72.75" customHeight="1">
      <c r="A63" s="8">
        <v>55</v>
      </c>
      <c r="B63" s="9" t="s">
        <v>131</v>
      </c>
      <c r="C63" s="7" t="s">
        <v>130</v>
      </c>
      <c r="D63" s="8" t="s">
        <v>14</v>
      </c>
      <c r="E63" s="8" t="s">
        <v>13</v>
      </c>
      <c r="F63" s="9" t="s">
        <v>69</v>
      </c>
      <c r="G63" s="19">
        <v>11200</v>
      </c>
      <c r="H63" s="19">
        <v>20848</v>
      </c>
      <c r="I63" s="7" t="s">
        <v>129</v>
      </c>
      <c r="J63" s="9" t="s">
        <v>10</v>
      </c>
      <c r="K63" s="9" t="s">
        <v>9</v>
      </c>
      <c r="L63" s="8" t="s">
        <v>8</v>
      </c>
      <c r="M63" s="9" t="s">
        <v>7</v>
      </c>
      <c r="N63" s="9" t="s">
        <v>88</v>
      </c>
      <c r="O63" s="14">
        <v>45055</v>
      </c>
      <c r="P63" s="18">
        <v>0</v>
      </c>
      <c r="Q63" s="18">
        <v>125993525.735</v>
      </c>
      <c r="R63" s="18">
        <v>0</v>
      </c>
      <c r="S63" s="17">
        <f t="shared" si="5"/>
        <v>125993525.735</v>
      </c>
      <c r="T63" s="7" t="s">
        <v>5</v>
      </c>
      <c r="U63" s="9" t="s">
        <v>4</v>
      </c>
      <c r="V63" s="8" t="s">
        <v>3</v>
      </c>
      <c r="W63" s="14">
        <v>45064</v>
      </c>
      <c r="X63" s="15">
        <v>45093</v>
      </c>
      <c r="Y63" s="7" t="s">
        <v>128</v>
      </c>
      <c r="Z63" s="16" t="s">
        <v>127</v>
      </c>
      <c r="AA63" s="14">
        <v>45098</v>
      </c>
      <c r="AB63" s="8" t="s">
        <v>0</v>
      </c>
      <c r="AC63" s="13">
        <v>113430296.05</v>
      </c>
      <c r="AD63" s="15">
        <v>45108</v>
      </c>
      <c r="AE63" s="14">
        <v>45291</v>
      </c>
      <c r="AF63" s="11">
        <f t="shared" si="6"/>
        <v>184</v>
      </c>
    </row>
    <row r="64" spans="1:32" ht="80.25" customHeight="1">
      <c r="A64" s="8">
        <v>56</v>
      </c>
      <c r="B64" s="9" t="s">
        <v>126</v>
      </c>
      <c r="C64" s="7" t="s">
        <v>125</v>
      </c>
      <c r="D64" s="8" t="s">
        <v>14</v>
      </c>
      <c r="E64" s="8" t="s">
        <v>13</v>
      </c>
      <c r="F64" s="9" t="s">
        <v>45</v>
      </c>
      <c r="G64" s="19">
        <v>1</v>
      </c>
      <c r="H64" s="19">
        <v>20848</v>
      </c>
      <c r="I64" s="7" t="s">
        <v>124</v>
      </c>
      <c r="J64" s="9" t="s">
        <v>10</v>
      </c>
      <c r="K64" s="9" t="s">
        <v>9</v>
      </c>
      <c r="L64" s="8" t="s">
        <v>8</v>
      </c>
      <c r="M64" s="9" t="s">
        <v>7</v>
      </c>
      <c r="N64" s="9" t="s">
        <v>88</v>
      </c>
      <c r="O64" s="14">
        <v>45055</v>
      </c>
      <c r="P64" s="18">
        <v>0</v>
      </c>
      <c r="Q64" s="18">
        <v>217284018.06</v>
      </c>
      <c r="R64" s="18">
        <v>0</v>
      </c>
      <c r="S64" s="17">
        <f t="shared" si="5"/>
        <v>217284018.06</v>
      </c>
      <c r="T64" s="7" t="s">
        <v>5</v>
      </c>
      <c r="U64" s="9" t="s">
        <v>4</v>
      </c>
      <c r="V64" s="8" t="s">
        <v>3</v>
      </c>
      <c r="W64" s="14">
        <v>45064</v>
      </c>
      <c r="X64" s="15">
        <v>45093</v>
      </c>
      <c r="Y64" s="7" t="s">
        <v>119</v>
      </c>
      <c r="Z64" s="16" t="s">
        <v>123</v>
      </c>
      <c r="AA64" s="14">
        <v>45098</v>
      </c>
      <c r="AB64" s="8" t="s">
        <v>0</v>
      </c>
      <c r="AC64" s="13">
        <v>173827214.44</v>
      </c>
      <c r="AD64" s="15">
        <v>45108</v>
      </c>
      <c r="AE64" s="14">
        <v>45291</v>
      </c>
      <c r="AF64" s="11">
        <f t="shared" si="6"/>
        <v>184</v>
      </c>
    </row>
    <row r="65" spans="1:32" ht="66.599999999999994" customHeight="1">
      <c r="A65" s="8">
        <v>57</v>
      </c>
      <c r="B65" s="9" t="s">
        <v>122</v>
      </c>
      <c r="C65" s="7" t="s">
        <v>121</v>
      </c>
      <c r="D65" s="8" t="s">
        <v>14</v>
      </c>
      <c r="E65" s="8" t="s">
        <v>13</v>
      </c>
      <c r="F65" s="9" t="s">
        <v>45</v>
      </c>
      <c r="G65" s="19">
        <v>1</v>
      </c>
      <c r="H65" s="19">
        <v>20848</v>
      </c>
      <c r="I65" s="7" t="s">
        <v>120</v>
      </c>
      <c r="J65" s="9" t="s">
        <v>10</v>
      </c>
      <c r="K65" s="9" t="s">
        <v>9</v>
      </c>
      <c r="L65" s="8" t="s">
        <v>8</v>
      </c>
      <c r="M65" s="9" t="s">
        <v>7</v>
      </c>
      <c r="N65" s="9" t="s">
        <v>88</v>
      </c>
      <c r="O65" s="14">
        <v>45055</v>
      </c>
      <c r="P65" s="18">
        <v>0</v>
      </c>
      <c r="Q65" s="18">
        <v>183529410.22999999</v>
      </c>
      <c r="R65" s="18">
        <v>0</v>
      </c>
      <c r="S65" s="17">
        <f t="shared" si="5"/>
        <v>183529410.22999999</v>
      </c>
      <c r="T65" s="7" t="s">
        <v>5</v>
      </c>
      <c r="U65" s="9" t="s">
        <v>4</v>
      </c>
      <c r="V65" s="8" t="s">
        <v>3</v>
      </c>
      <c r="W65" s="14">
        <v>45064</v>
      </c>
      <c r="X65" s="15">
        <v>45093</v>
      </c>
      <c r="Y65" s="7" t="s">
        <v>119</v>
      </c>
      <c r="Z65" s="16" t="s">
        <v>118</v>
      </c>
      <c r="AA65" s="14">
        <v>45098</v>
      </c>
      <c r="AB65" s="8" t="s">
        <v>0</v>
      </c>
      <c r="AC65" s="13">
        <v>179867581.88999999</v>
      </c>
      <c r="AD65" s="15">
        <v>45108</v>
      </c>
      <c r="AE65" s="14">
        <v>45291</v>
      </c>
      <c r="AF65" s="11">
        <f t="shared" si="6"/>
        <v>184</v>
      </c>
    </row>
    <row r="66" spans="1:32" ht="67.5" customHeight="1">
      <c r="A66" s="8">
        <v>58</v>
      </c>
      <c r="B66" s="9" t="s">
        <v>109</v>
      </c>
      <c r="C66" s="7" t="s">
        <v>117</v>
      </c>
      <c r="D66" s="8" t="s">
        <v>14</v>
      </c>
      <c r="E66" s="8" t="s">
        <v>13</v>
      </c>
      <c r="F66" s="9" t="s">
        <v>69</v>
      </c>
      <c r="G66" s="19">
        <v>17230</v>
      </c>
      <c r="H66" s="19">
        <v>20848</v>
      </c>
      <c r="I66" s="7" t="s">
        <v>116</v>
      </c>
      <c r="J66" s="9" t="s">
        <v>10</v>
      </c>
      <c r="K66" s="9" t="s">
        <v>9</v>
      </c>
      <c r="L66" s="8" t="s">
        <v>8</v>
      </c>
      <c r="M66" s="9" t="s">
        <v>7</v>
      </c>
      <c r="N66" s="9" t="s">
        <v>88</v>
      </c>
      <c r="O66" s="14">
        <v>45055</v>
      </c>
      <c r="P66" s="18">
        <v>0</v>
      </c>
      <c r="Q66" s="18">
        <v>132856831.30666667</v>
      </c>
      <c r="R66" s="18">
        <v>0</v>
      </c>
      <c r="S66" s="17">
        <f t="shared" si="5"/>
        <v>132856831.30666667</v>
      </c>
      <c r="T66" s="7" t="s">
        <v>5</v>
      </c>
      <c r="U66" s="9" t="s">
        <v>4</v>
      </c>
      <c r="V66" s="8" t="s">
        <v>3</v>
      </c>
      <c r="W66" s="14">
        <v>45071</v>
      </c>
      <c r="X66" s="15">
        <v>45104</v>
      </c>
      <c r="Y66" s="7" t="s">
        <v>115</v>
      </c>
      <c r="Z66" s="16" t="s">
        <v>114</v>
      </c>
      <c r="AA66" s="15">
        <v>45110</v>
      </c>
      <c r="AB66" s="8" t="s">
        <v>0</v>
      </c>
      <c r="AC66" s="13">
        <v>118298842.55</v>
      </c>
      <c r="AD66" s="15">
        <v>45114</v>
      </c>
      <c r="AE66" s="14">
        <v>45291</v>
      </c>
      <c r="AF66" s="11">
        <f t="shared" si="6"/>
        <v>178</v>
      </c>
    </row>
    <row r="67" spans="1:32" ht="67.5" customHeight="1">
      <c r="A67" s="8">
        <v>59</v>
      </c>
      <c r="B67" s="9" t="s">
        <v>109</v>
      </c>
      <c r="C67" s="7" t="s">
        <v>113</v>
      </c>
      <c r="D67" s="8" t="s">
        <v>14</v>
      </c>
      <c r="E67" s="8" t="s">
        <v>13</v>
      </c>
      <c r="F67" s="9" t="s">
        <v>69</v>
      </c>
      <c r="G67" s="19">
        <v>17230</v>
      </c>
      <c r="H67" s="19">
        <v>20848</v>
      </c>
      <c r="I67" s="7" t="s">
        <v>112</v>
      </c>
      <c r="J67" s="9" t="s">
        <v>10</v>
      </c>
      <c r="K67" s="9" t="s">
        <v>9</v>
      </c>
      <c r="L67" s="8" t="s">
        <v>8</v>
      </c>
      <c r="M67" s="9" t="s">
        <v>7</v>
      </c>
      <c r="N67" s="9" t="s">
        <v>88</v>
      </c>
      <c r="O67" s="14">
        <v>45055</v>
      </c>
      <c r="P67" s="18">
        <v>0</v>
      </c>
      <c r="Q67" s="18">
        <v>132856831.30666667</v>
      </c>
      <c r="R67" s="18">
        <v>0</v>
      </c>
      <c r="S67" s="17">
        <f t="shared" si="5"/>
        <v>132856831.30666667</v>
      </c>
      <c r="T67" s="7" t="s">
        <v>5</v>
      </c>
      <c r="U67" s="9" t="s">
        <v>4</v>
      </c>
      <c r="V67" s="8" t="s">
        <v>3</v>
      </c>
      <c r="W67" s="14">
        <v>45071</v>
      </c>
      <c r="X67" s="15">
        <v>45104</v>
      </c>
      <c r="Y67" s="7" t="s">
        <v>111</v>
      </c>
      <c r="Z67" s="16" t="s">
        <v>110</v>
      </c>
      <c r="AA67" s="15">
        <v>45110</v>
      </c>
      <c r="AB67" s="8" t="s">
        <v>0</v>
      </c>
      <c r="AC67" s="13">
        <v>122277282.77</v>
      </c>
      <c r="AD67" s="15">
        <v>45114</v>
      </c>
      <c r="AE67" s="14">
        <v>45291</v>
      </c>
      <c r="AF67" s="11">
        <f t="shared" si="6"/>
        <v>178</v>
      </c>
    </row>
    <row r="68" spans="1:32" ht="70.5" customHeight="1">
      <c r="A68" s="8">
        <v>60</v>
      </c>
      <c r="B68" s="9" t="s">
        <v>109</v>
      </c>
      <c r="C68" s="7" t="s">
        <v>108</v>
      </c>
      <c r="D68" s="8" t="s">
        <v>14</v>
      </c>
      <c r="E68" s="8" t="s">
        <v>13</v>
      </c>
      <c r="F68" s="9" t="s">
        <v>69</v>
      </c>
      <c r="G68" s="19">
        <v>17230</v>
      </c>
      <c r="H68" s="19">
        <v>20848</v>
      </c>
      <c r="I68" s="7" t="s">
        <v>107</v>
      </c>
      <c r="J68" s="9" t="s">
        <v>10</v>
      </c>
      <c r="K68" s="9" t="s">
        <v>9</v>
      </c>
      <c r="L68" s="8" t="s">
        <v>8</v>
      </c>
      <c r="M68" s="9" t="s">
        <v>7</v>
      </c>
      <c r="N68" s="9" t="s">
        <v>88</v>
      </c>
      <c r="O68" s="14">
        <v>45055</v>
      </c>
      <c r="P68" s="18">
        <v>0</v>
      </c>
      <c r="Q68" s="18">
        <v>132856831.30666667</v>
      </c>
      <c r="R68" s="18">
        <v>0</v>
      </c>
      <c r="S68" s="17">
        <f t="shared" si="5"/>
        <v>132856831.30666667</v>
      </c>
      <c r="T68" s="7" t="s">
        <v>5</v>
      </c>
      <c r="U68" s="9" t="s">
        <v>4</v>
      </c>
      <c r="V68" s="8" t="s">
        <v>3</v>
      </c>
      <c r="W68" s="14">
        <v>45071</v>
      </c>
      <c r="X68" s="15">
        <v>45104</v>
      </c>
      <c r="Y68" s="7" t="s">
        <v>106</v>
      </c>
      <c r="Z68" s="16" t="s">
        <v>105</v>
      </c>
      <c r="AA68" s="15">
        <v>45110</v>
      </c>
      <c r="AB68" s="8" t="s">
        <v>0</v>
      </c>
      <c r="AC68" s="13">
        <v>124820781.58</v>
      </c>
      <c r="AD68" s="15">
        <v>45114</v>
      </c>
      <c r="AE68" s="14">
        <v>45291</v>
      </c>
      <c r="AF68" s="11">
        <f t="shared" si="6"/>
        <v>178</v>
      </c>
    </row>
    <row r="69" spans="1:32" ht="146.25" customHeight="1">
      <c r="A69" s="8">
        <v>61</v>
      </c>
      <c r="B69" s="9" t="s">
        <v>93</v>
      </c>
      <c r="C69" s="7" t="s">
        <v>104</v>
      </c>
      <c r="D69" s="8" t="s">
        <v>14</v>
      </c>
      <c r="E69" s="8" t="s">
        <v>91</v>
      </c>
      <c r="F69" s="7" t="s">
        <v>90</v>
      </c>
      <c r="G69" s="19">
        <v>1</v>
      </c>
      <c r="H69" s="19">
        <v>20848</v>
      </c>
      <c r="I69" s="7" t="s">
        <v>103</v>
      </c>
      <c r="J69" s="9" t="s">
        <v>10</v>
      </c>
      <c r="K69" s="9" t="s">
        <v>9</v>
      </c>
      <c r="L69" s="8" t="s">
        <v>8</v>
      </c>
      <c r="M69" s="9" t="s">
        <v>7</v>
      </c>
      <c r="N69" s="9" t="s">
        <v>88</v>
      </c>
      <c r="O69" s="14">
        <v>45055</v>
      </c>
      <c r="P69" s="18">
        <v>0</v>
      </c>
      <c r="Q69" s="18">
        <v>10223300.970000001</v>
      </c>
      <c r="R69" s="18">
        <v>0</v>
      </c>
      <c r="S69" s="17">
        <f t="shared" si="5"/>
        <v>10223300.970000001</v>
      </c>
      <c r="T69" s="7" t="s">
        <v>5</v>
      </c>
      <c r="U69" s="9" t="s">
        <v>4</v>
      </c>
      <c r="V69" s="8" t="s">
        <v>3</v>
      </c>
      <c r="W69" s="14">
        <v>45071</v>
      </c>
      <c r="X69" s="15">
        <v>45097</v>
      </c>
      <c r="Y69" s="7" t="s">
        <v>102</v>
      </c>
      <c r="Z69" s="16" t="s">
        <v>101</v>
      </c>
      <c r="AA69" s="15">
        <v>45105</v>
      </c>
      <c r="AB69" s="8" t="s">
        <v>0</v>
      </c>
      <c r="AC69" s="13">
        <v>9144746.6799999997</v>
      </c>
      <c r="AD69" s="15">
        <v>45108</v>
      </c>
      <c r="AE69" s="14">
        <v>45291</v>
      </c>
      <c r="AF69" s="11">
        <f t="shared" si="6"/>
        <v>184</v>
      </c>
    </row>
    <row r="70" spans="1:32" ht="141" customHeight="1">
      <c r="A70" s="8">
        <v>62</v>
      </c>
      <c r="B70" s="9" t="s">
        <v>93</v>
      </c>
      <c r="C70" s="7" t="s">
        <v>100</v>
      </c>
      <c r="D70" s="8" t="s">
        <v>14</v>
      </c>
      <c r="E70" s="8" t="s">
        <v>91</v>
      </c>
      <c r="F70" s="7" t="s">
        <v>90</v>
      </c>
      <c r="G70" s="19">
        <v>1</v>
      </c>
      <c r="H70" s="19">
        <v>20848</v>
      </c>
      <c r="I70" s="7" t="s">
        <v>99</v>
      </c>
      <c r="J70" s="9" t="s">
        <v>10</v>
      </c>
      <c r="K70" s="9" t="s">
        <v>9</v>
      </c>
      <c r="L70" s="8" t="s">
        <v>8</v>
      </c>
      <c r="M70" s="9" t="s">
        <v>7</v>
      </c>
      <c r="N70" s="9" t="s">
        <v>88</v>
      </c>
      <c r="O70" s="14">
        <v>45055</v>
      </c>
      <c r="P70" s="18">
        <v>0</v>
      </c>
      <c r="Q70" s="18">
        <v>10223300.970000001</v>
      </c>
      <c r="R70" s="18">
        <v>0</v>
      </c>
      <c r="S70" s="17">
        <f t="shared" si="5"/>
        <v>10223300.970000001</v>
      </c>
      <c r="T70" s="7" t="s">
        <v>5</v>
      </c>
      <c r="U70" s="9" t="s">
        <v>4</v>
      </c>
      <c r="V70" s="8" t="s">
        <v>3</v>
      </c>
      <c r="W70" s="14">
        <v>45071</v>
      </c>
      <c r="X70" s="15">
        <v>45097</v>
      </c>
      <c r="Y70" s="7" t="s">
        <v>95</v>
      </c>
      <c r="Z70" s="16" t="s">
        <v>98</v>
      </c>
      <c r="AA70" s="15">
        <v>45105</v>
      </c>
      <c r="AB70" s="8" t="s">
        <v>0</v>
      </c>
      <c r="AC70" s="13">
        <v>11757973.85</v>
      </c>
      <c r="AD70" s="15">
        <v>45108</v>
      </c>
      <c r="AE70" s="14">
        <v>45291</v>
      </c>
      <c r="AF70" s="11">
        <f t="shared" si="6"/>
        <v>184</v>
      </c>
    </row>
    <row r="71" spans="1:32" ht="108.75" customHeight="1">
      <c r="A71" s="8">
        <v>63</v>
      </c>
      <c r="B71" s="9" t="s">
        <v>93</v>
      </c>
      <c r="C71" s="7" t="s">
        <v>97</v>
      </c>
      <c r="D71" s="8" t="s">
        <v>14</v>
      </c>
      <c r="E71" s="8" t="s">
        <v>91</v>
      </c>
      <c r="F71" s="7" t="s">
        <v>90</v>
      </c>
      <c r="G71" s="19">
        <v>1</v>
      </c>
      <c r="H71" s="19">
        <v>20848</v>
      </c>
      <c r="I71" s="7" t="s">
        <v>96</v>
      </c>
      <c r="J71" s="9" t="s">
        <v>10</v>
      </c>
      <c r="K71" s="9" t="s">
        <v>9</v>
      </c>
      <c r="L71" s="8" t="s">
        <v>8</v>
      </c>
      <c r="M71" s="9" t="s">
        <v>7</v>
      </c>
      <c r="N71" s="9" t="s">
        <v>88</v>
      </c>
      <c r="O71" s="14">
        <v>45055</v>
      </c>
      <c r="P71" s="18">
        <v>0</v>
      </c>
      <c r="Q71" s="18">
        <v>10223300.970000001</v>
      </c>
      <c r="R71" s="18">
        <v>0</v>
      </c>
      <c r="S71" s="17">
        <f t="shared" si="5"/>
        <v>10223300.970000001</v>
      </c>
      <c r="T71" s="7" t="s">
        <v>5</v>
      </c>
      <c r="U71" s="9" t="s">
        <v>4</v>
      </c>
      <c r="V71" s="8" t="s">
        <v>3</v>
      </c>
      <c r="W71" s="14">
        <v>45071</v>
      </c>
      <c r="X71" s="15">
        <v>45097</v>
      </c>
      <c r="Y71" s="7" t="s">
        <v>95</v>
      </c>
      <c r="Z71" s="16" t="s">
        <v>94</v>
      </c>
      <c r="AA71" s="15">
        <v>45105</v>
      </c>
      <c r="AB71" s="8" t="s">
        <v>0</v>
      </c>
      <c r="AC71" s="13">
        <v>7434149.1100000003</v>
      </c>
      <c r="AD71" s="15">
        <v>45108</v>
      </c>
      <c r="AE71" s="14">
        <v>45291</v>
      </c>
      <c r="AF71" s="11">
        <f t="shared" si="6"/>
        <v>184</v>
      </c>
    </row>
    <row r="72" spans="1:32" ht="93.6" customHeight="1">
      <c r="A72" s="8">
        <v>64</v>
      </c>
      <c r="B72" s="9" t="s">
        <v>93</v>
      </c>
      <c r="C72" s="7" t="s">
        <v>92</v>
      </c>
      <c r="D72" s="8" t="s">
        <v>14</v>
      </c>
      <c r="E72" s="8" t="s">
        <v>91</v>
      </c>
      <c r="F72" s="7" t="s">
        <v>90</v>
      </c>
      <c r="G72" s="19">
        <v>1</v>
      </c>
      <c r="H72" s="19">
        <v>20848</v>
      </c>
      <c r="I72" s="7" t="s">
        <v>89</v>
      </c>
      <c r="J72" s="9" t="s">
        <v>10</v>
      </c>
      <c r="K72" s="9" t="s">
        <v>9</v>
      </c>
      <c r="L72" s="8" t="s">
        <v>8</v>
      </c>
      <c r="M72" s="9" t="s">
        <v>7</v>
      </c>
      <c r="N72" s="9" t="s">
        <v>88</v>
      </c>
      <c r="O72" s="14">
        <v>45055</v>
      </c>
      <c r="P72" s="18">
        <v>0</v>
      </c>
      <c r="Q72" s="18">
        <v>10223300.970000001</v>
      </c>
      <c r="R72" s="18">
        <v>0</v>
      </c>
      <c r="S72" s="17">
        <f t="shared" si="5"/>
        <v>10223300.970000001</v>
      </c>
      <c r="T72" s="7" t="s">
        <v>5</v>
      </c>
      <c r="U72" s="9" t="s">
        <v>4</v>
      </c>
      <c r="V72" s="8" t="s">
        <v>3</v>
      </c>
      <c r="W72" s="14">
        <v>45071</v>
      </c>
      <c r="X72" s="15">
        <v>45097</v>
      </c>
      <c r="Y72" s="7" t="s">
        <v>87</v>
      </c>
      <c r="Z72" s="16" t="s">
        <v>86</v>
      </c>
      <c r="AA72" s="15">
        <v>45105</v>
      </c>
      <c r="AB72" s="8" t="s">
        <v>0</v>
      </c>
      <c r="AC72" s="13">
        <v>11564815.24</v>
      </c>
      <c r="AD72" s="15">
        <v>45108</v>
      </c>
      <c r="AE72" s="14">
        <v>45291</v>
      </c>
      <c r="AF72" s="11">
        <f t="shared" si="6"/>
        <v>184</v>
      </c>
    </row>
    <row r="73" spans="1:32" ht="92.25" customHeight="1">
      <c r="A73" s="8">
        <v>65</v>
      </c>
      <c r="B73" s="9" t="s">
        <v>71</v>
      </c>
      <c r="C73" s="7" t="s">
        <v>85</v>
      </c>
      <c r="D73" s="8" t="s">
        <v>14</v>
      </c>
      <c r="E73" s="8" t="s">
        <v>60</v>
      </c>
      <c r="F73" s="9" t="s">
        <v>69</v>
      </c>
      <c r="G73" s="19">
        <v>32718</v>
      </c>
      <c r="H73" s="19">
        <v>20848</v>
      </c>
      <c r="I73" s="7" t="s">
        <v>84</v>
      </c>
      <c r="J73" s="9" t="s">
        <v>10</v>
      </c>
      <c r="K73" s="9" t="s">
        <v>9</v>
      </c>
      <c r="L73" s="8" t="s">
        <v>8</v>
      </c>
      <c r="M73" s="9" t="s">
        <v>7</v>
      </c>
      <c r="N73" s="9" t="s">
        <v>6</v>
      </c>
      <c r="O73" s="14">
        <v>45061</v>
      </c>
      <c r="P73" s="18">
        <v>0</v>
      </c>
      <c r="Q73" s="18">
        <v>114350943.396</v>
      </c>
      <c r="R73" s="18">
        <v>0</v>
      </c>
      <c r="S73" s="17">
        <f t="shared" si="5"/>
        <v>114350943.396</v>
      </c>
      <c r="T73" s="7" t="s">
        <v>5</v>
      </c>
      <c r="U73" s="9" t="s">
        <v>4</v>
      </c>
      <c r="V73" s="8" t="s">
        <v>3</v>
      </c>
      <c r="W73" s="14">
        <v>45077</v>
      </c>
      <c r="X73" s="15">
        <v>45112</v>
      </c>
      <c r="Y73" s="7" t="s">
        <v>83</v>
      </c>
      <c r="Z73" s="16" t="s">
        <v>82</v>
      </c>
      <c r="AA73" s="15">
        <v>45114</v>
      </c>
      <c r="AB73" s="8" t="s">
        <v>0</v>
      </c>
      <c r="AC73" s="13">
        <v>115764457.27</v>
      </c>
      <c r="AD73" s="15">
        <v>45119</v>
      </c>
      <c r="AE73" s="2">
        <v>45291</v>
      </c>
      <c r="AF73" s="11">
        <f t="shared" si="6"/>
        <v>173</v>
      </c>
    </row>
    <row r="74" spans="1:32" ht="101.25" customHeight="1">
      <c r="A74" s="8">
        <v>66</v>
      </c>
      <c r="B74" s="9" t="s">
        <v>71</v>
      </c>
      <c r="C74" s="7" t="s">
        <v>81</v>
      </c>
      <c r="D74" s="8" t="s">
        <v>14</v>
      </c>
      <c r="E74" s="8" t="s">
        <v>60</v>
      </c>
      <c r="F74" s="9" t="s">
        <v>69</v>
      </c>
      <c r="G74" s="19">
        <v>32718</v>
      </c>
      <c r="H74" s="19">
        <v>20848</v>
      </c>
      <c r="I74" s="7" t="s">
        <v>80</v>
      </c>
      <c r="J74" s="9" t="s">
        <v>10</v>
      </c>
      <c r="K74" s="9" t="s">
        <v>9</v>
      </c>
      <c r="L74" s="8" t="s">
        <v>8</v>
      </c>
      <c r="M74" s="9" t="s">
        <v>7</v>
      </c>
      <c r="N74" s="9" t="s">
        <v>6</v>
      </c>
      <c r="O74" s="14">
        <v>45061</v>
      </c>
      <c r="P74" s="18">
        <v>0</v>
      </c>
      <c r="Q74" s="18">
        <v>114350943.396</v>
      </c>
      <c r="R74" s="18">
        <v>0</v>
      </c>
      <c r="S74" s="17">
        <f t="shared" si="5"/>
        <v>114350943.396</v>
      </c>
      <c r="T74" s="7" t="s">
        <v>5</v>
      </c>
      <c r="U74" s="9" t="s">
        <v>4</v>
      </c>
      <c r="V74" s="8" t="s">
        <v>3</v>
      </c>
      <c r="W74" s="14">
        <v>45077</v>
      </c>
      <c r="X74" s="15">
        <v>45112</v>
      </c>
      <c r="Y74" s="7" t="s">
        <v>79</v>
      </c>
      <c r="Z74" s="16" t="s">
        <v>78</v>
      </c>
      <c r="AA74" s="15">
        <v>45114</v>
      </c>
      <c r="AB74" s="8" t="s">
        <v>0</v>
      </c>
      <c r="AC74" s="13">
        <v>99653466.469999999</v>
      </c>
      <c r="AD74" s="15">
        <v>45119</v>
      </c>
      <c r="AE74" s="14">
        <v>45291</v>
      </c>
      <c r="AF74" s="11">
        <f t="shared" si="6"/>
        <v>173</v>
      </c>
    </row>
    <row r="75" spans="1:32" ht="117.75" customHeight="1">
      <c r="A75" s="8">
        <v>67</v>
      </c>
      <c r="B75" s="9" t="s">
        <v>71</v>
      </c>
      <c r="C75" s="7" t="s">
        <v>77</v>
      </c>
      <c r="D75" s="8" t="s">
        <v>14</v>
      </c>
      <c r="E75" s="8" t="s">
        <v>60</v>
      </c>
      <c r="F75" s="9" t="s">
        <v>69</v>
      </c>
      <c r="G75" s="19">
        <v>32718</v>
      </c>
      <c r="H75" s="19">
        <v>20848</v>
      </c>
      <c r="I75" s="7" t="s">
        <v>76</v>
      </c>
      <c r="J75" s="9" t="s">
        <v>10</v>
      </c>
      <c r="K75" s="9" t="s">
        <v>9</v>
      </c>
      <c r="L75" s="8" t="s">
        <v>8</v>
      </c>
      <c r="M75" s="9" t="s">
        <v>7</v>
      </c>
      <c r="N75" s="9" t="s">
        <v>6</v>
      </c>
      <c r="O75" s="14">
        <v>45061</v>
      </c>
      <c r="P75" s="18">
        <v>0</v>
      </c>
      <c r="Q75" s="18">
        <v>114350943.396</v>
      </c>
      <c r="R75" s="18">
        <v>0</v>
      </c>
      <c r="S75" s="17">
        <f t="shared" si="5"/>
        <v>114350943.396</v>
      </c>
      <c r="T75" s="7" t="s">
        <v>5</v>
      </c>
      <c r="U75" s="9" t="s">
        <v>4</v>
      </c>
      <c r="V75" s="8" t="s">
        <v>3</v>
      </c>
      <c r="W75" s="14">
        <v>45077</v>
      </c>
      <c r="X75" s="15">
        <v>45127</v>
      </c>
      <c r="Y75" s="7" t="s">
        <v>75</v>
      </c>
      <c r="Z75" s="16" t="s">
        <v>74</v>
      </c>
      <c r="AA75" s="15">
        <v>45128</v>
      </c>
      <c r="AB75" s="8" t="s">
        <v>17</v>
      </c>
      <c r="AC75" s="13">
        <v>115365884.06999999</v>
      </c>
      <c r="AD75" s="15">
        <v>45133</v>
      </c>
      <c r="AE75" s="14">
        <v>45291</v>
      </c>
      <c r="AF75" s="11">
        <f t="shared" si="6"/>
        <v>159</v>
      </c>
    </row>
    <row r="76" spans="1:32" ht="102.75" customHeight="1">
      <c r="A76" s="8">
        <v>68</v>
      </c>
      <c r="B76" s="9" t="s">
        <v>71</v>
      </c>
      <c r="C76" s="7" t="s">
        <v>73</v>
      </c>
      <c r="D76" s="8" t="s">
        <v>14</v>
      </c>
      <c r="E76" s="8" t="s">
        <v>60</v>
      </c>
      <c r="F76" s="9" t="s">
        <v>69</v>
      </c>
      <c r="G76" s="19">
        <v>32718</v>
      </c>
      <c r="H76" s="19">
        <v>20848</v>
      </c>
      <c r="I76" s="7" t="s">
        <v>31</v>
      </c>
      <c r="J76" s="9" t="s">
        <v>10</v>
      </c>
      <c r="K76" s="9" t="s">
        <v>9</v>
      </c>
      <c r="L76" s="8" t="s">
        <v>8</v>
      </c>
      <c r="M76" s="9" t="s">
        <v>7</v>
      </c>
      <c r="N76" s="9" t="s">
        <v>6</v>
      </c>
      <c r="O76" s="14">
        <v>45061</v>
      </c>
      <c r="P76" s="18">
        <v>0</v>
      </c>
      <c r="Q76" s="18">
        <v>114350943.396</v>
      </c>
      <c r="R76" s="18">
        <v>0</v>
      </c>
      <c r="S76" s="17">
        <f t="shared" si="5"/>
        <v>114350943.396</v>
      </c>
      <c r="T76" s="7" t="s">
        <v>5</v>
      </c>
      <c r="U76" s="9" t="s">
        <v>4</v>
      </c>
      <c r="V76" s="8" t="s">
        <v>3</v>
      </c>
      <c r="W76" s="14">
        <v>45077</v>
      </c>
      <c r="X76" s="15">
        <v>45104</v>
      </c>
      <c r="Y76" s="7" t="s">
        <v>68</v>
      </c>
      <c r="Z76" s="16" t="s">
        <v>72</v>
      </c>
      <c r="AA76" s="15">
        <v>45110</v>
      </c>
      <c r="AB76" s="8" t="s">
        <v>0</v>
      </c>
      <c r="AC76" s="13">
        <v>35465149.5</v>
      </c>
      <c r="AD76" s="15">
        <v>45114</v>
      </c>
      <c r="AE76" s="14">
        <v>45291</v>
      </c>
      <c r="AF76" s="11">
        <f t="shared" si="6"/>
        <v>178</v>
      </c>
    </row>
    <row r="77" spans="1:32" ht="97.5" customHeight="1">
      <c r="A77" s="8">
        <v>69</v>
      </c>
      <c r="B77" s="9" t="s">
        <v>71</v>
      </c>
      <c r="C77" s="7" t="s">
        <v>70</v>
      </c>
      <c r="D77" s="8" t="s">
        <v>14</v>
      </c>
      <c r="E77" s="8" t="s">
        <v>60</v>
      </c>
      <c r="F77" s="9" t="s">
        <v>69</v>
      </c>
      <c r="G77" s="19">
        <v>32718</v>
      </c>
      <c r="H77" s="19">
        <v>20848</v>
      </c>
      <c r="I77" s="7" t="s">
        <v>27</v>
      </c>
      <c r="J77" s="9" t="s">
        <v>10</v>
      </c>
      <c r="K77" s="9" t="s">
        <v>9</v>
      </c>
      <c r="L77" s="8" t="s">
        <v>8</v>
      </c>
      <c r="M77" s="9" t="s">
        <v>7</v>
      </c>
      <c r="N77" s="9" t="s">
        <v>6</v>
      </c>
      <c r="O77" s="14">
        <v>45061</v>
      </c>
      <c r="P77" s="18">
        <v>0</v>
      </c>
      <c r="Q77" s="18">
        <v>114350943.396</v>
      </c>
      <c r="R77" s="18">
        <v>0</v>
      </c>
      <c r="S77" s="17">
        <f t="shared" si="5"/>
        <v>114350943.396</v>
      </c>
      <c r="T77" s="7" t="s">
        <v>5</v>
      </c>
      <c r="U77" s="9" t="s">
        <v>4</v>
      </c>
      <c r="V77" s="8" t="s">
        <v>3</v>
      </c>
      <c r="W77" s="14">
        <v>45077</v>
      </c>
      <c r="X77" s="15">
        <v>45104</v>
      </c>
      <c r="Y77" s="7" t="s">
        <v>68</v>
      </c>
      <c r="Z77" s="16" t="s">
        <v>67</v>
      </c>
      <c r="AA77" s="15">
        <v>45110</v>
      </c>
      <c r="AB77" s="8" t="s">
        <v>0</v>
      </c>
      <c r="AC77" s="13">
        <v>107705960.39</v>
      </c>
      <c r="AD77" s="15">
        <v>45114</v>
      </c>
      <c r="AE77" s="14">
        <v>45291</v>
      </c>
      <c r="AF77" s="11">
        <f t="shared" si="6"/>
        <v>178</v>
      </c>
    </row>
    <row r="78" spans="1:32" ht="71.25" customHeight="1">
      <c r="A78" s="8">
        <v>70</v>
      </c>
      <c r="B78" s="9" t="s">
        <v>66</v>
      </c>
      <c r="C78" s="7" t="s">
        <v>65</v>
      </c>
      <c r="D78" s="8" t="s">
        <v>14</v>
      </c>
      <c r="E78" s="8" t="s">
        <v>60</v>
      </c>
      <c r="F78" s="9" t="s">
        <v>45</v>
      </c>
      <c r="G78" s="9">
        <v>1</v>
      </c>
      <c r="H78" s="19">
        <v>20848</v>
      </c>
      <c r="I78" s="7" t="s">
        <v>11</v>
      </c>
      <c r="J78" s="9" t="s">
        <v>10</v>
      </c>
      <c r="K78" s="9" t="s">
        <v>9</v>
      </c>
      <c r="L78" s="8" t="s">
        <v>8</v>
      </c>
      <c r="M78" s="9" t="s">
        <v>7</v>
      </c>
      <c r="N78" s="9" t="s">
        <v>6</v>
      </c>
      <c r="O78" s="14">
        <v>45061</v>
      </c>
      <c r="P78" s="18">
        <v>0</v>
      </c>
      <c r="Q78" s="18">
        <v>3750000</v>
      </c>
      <c r="R78" s="18">
        <v>0</v>
      </c>
      <c r="S78" s="17">
        <f t="shared" si="5"/>
        <v>3750000</v>
      </c>
      <c r="T78" s="7" t="s">
        <v>5</v>
      </c>
      <c r="U78" s="9" t="s">
        <v>4</v>
      </c>
      <c r="V78" s="8" t="s">
        <v>3</v>
      </c>
      <c r="W78" s="14">
        <v>45077</v>
      </c>
      <c r="X78" s="15">
        <v>45118</v>
      </c>
      <c r="Y78" s="7" t="s">
        <v>64</v>
      </c>
      <c r="Z78" s="16" t="s">
        <v>63</v>
      </c>
      <c r="AA78" s="15">
        <v>45128</v>
      </c>
      <c r="AB78" s="8" t="s">
        <v>17</v>
      </c>
      <c r="AC78" s="12">
        <v>6891727.6699999999</v>
      </c>
      <c r="AD78" s="15">
        <v>45131</v>
      </c>
      <c r="AE78" s="14">
        <v>45291</v>
      </c>
      <c r="AF78" s="11">
        <f t="shared" si="6"/>
        <v>161</v>
      </c>
    </row>
    <row r="79" spans="1:32" ht="82.5" customHeight="1">
      <c r="A79" s="8">
        <v>71</v>
      </c>
      <c r="B79" s="9" t="s">
        <v>62</v>
      </c>
      <c r="C79" s="7" t="s">
        <v>61</v>
      </c>
      <c r="D79" s="8" t="s">
        <v>14</v>
      </c>
      <c r="E79" s="8" t="s">
        <v>60</v>
      </c>
      <c r="F79" s="9" t="s">
        <v>59</v>
      </c>
      <c r="G79" s="9">
        <v>7</v>
      </c>
      <c r="H79" s="19">
        <v>20848</v>
      </c>
      <c r="I79" s="9" t="s">
        <v>23</v>
      </c>
      <c r="J79" s="9" t="s">
        <v>10</v>
      </c>
      <c r="K79" s="9" t="s">
        <v>9</v>
      </c>
      <c r="L79" s="8" t="s">
        <v>8</v>
      </c>
      <c r="M79" s="9" t="s">
        <v>7</v>
      </c>
      <c r="N79" s="9" t="s">
        <v>6</v>
      </c>
      <c r="O79" s="14">
        <v>45061</v>
      </c>
      <c r="P79" s="18">
        <v>0</v>
      </c>
      <c r="Q79" s="18">
        <v>23644915.620000001</v>
      </c>
      <c r="R79" s="18">
        <v>0</v>
      </c>
      <c r="S79" s="17">
        <f t="shared" si="5"/>
        <v>23644915.620000001</v>
      </c>
      <c r="T79" s="7" t="s">
        <v>5</v>
      </c>
      <c r="U79" s="9" t="s">
        <v>4</v>
      </c>
      <c r="V79" s="8" t="s">
        <v>3</v>
      </c>
      <c r="W79" s="14">
        <v>45077</v>
      </c>
      <c r="X79" s="15">
        <v>45111</v>
      </c>
      <c r="Y79" s="7" t="s">
        <v>58</v>
      </c>
      <c r="Z79" s="16" t="s">
        <v>57</v>
      </c>
      <c r="AA79" s="14">
        <v>45114</v>
      </c>
      <c r="AB79" s="8" t="s">
        <v>0</v>
      </c>
      <c r="AC79" s="12">
        <v>21084872.690000001</v>
      </c>
      <c r="AD79" s="15">
        <v>45119</v>
      </c>
      <c r="AE79" s="14">
        <v>45291</v>
      </c>
      <c r="AF79" s="11">
        <f t="shared" si="6"/>
        <v>173</v>
      </c>
    </row>
    <row r="80" spans="1:32" ht="130.15" customHeight="1">
      <c r="A80" s="8">
        <v>72</v>
      </c>
      <c r="B80" s="9" t="s">
        <v>52</v>
      </c>
      <c r="C80" s="7" t="s">
        <v>56</v>
      </c>
      <c r="D80" s="8" t="s">
        <v>14</v>
      </c>
      <c r="E80" s="8" t="s">
        <v>13</v>
      </c>
      <c r="F80" s="9" t="s">
        <v>55</v>
      </c>
      <c r="G80" s="23">
        <v>10000</v>
      </c>
      <c r="H80" s="19">
        <v>20848</v>
      </c>
      <c r="I80" s="7" t="s">
        <v>54</v>
      </c>
      <c r="J80" s="9" t="s">
        <v>10</v>
      </c>
      <c r="K80" s="9" t="s">
        <v>9</v>
      </c>
      <c r="L80" s="8" t="s">
        <v>8</v>
      </c>
      <c r="M80" s="9" t="s">
        <v>7</v>
      </c>
      <c r="N80" s="9" t="s">
        <v>6</v>
      </c>
      <c r="O80" s="14">
        <v>45061</v>
      </c>
      <c r="P80" s="18">
        <v>0</v>
      </c>
      <c r="Q80" s="18">
        <v>19617924.530000001</v>
      </c>
      <c r="R80" s="18">
        <v>0</v>
      </c>
      <c r="S80" s="17">
        <f t="shared" si="5"/>
        <v>19617924.530000001</v>
      </c>
      <c r="T80" s="7" t="s">
        <v>5</v>
      </c>
      <c r="U80" s="9" t="s">
        <v>4</v>
      </c>
      <c r="V80" s="8" t="s">
        <v>3</v>
      </c>
      <c r="W80" s="14">
        <v>45077</v>
      </c>
      <c r="X80" s="15">
        <v>45105</v>
      </c>
      <c r="Y80" s="7" t="s">
        <v>44</v>
      </c>
      <c r="Z80" s="16" t="s">
        <v>53</v>
      </c>
      <c r="AA80" s="15">
        <v>45110</v>
      </c>
      <c r="AB80" s="8" t="s">
        <v>0</v>
      </c>
      <c r="AC80" s="13">
        <v>19185189.949999999</v>
      </c>
      <c r="AD80" s="15">
        <v>45114</v>
      </c>
      <c r="AE80" s="14">
        <v>45291</v>
      </c>
      <c r="AF80" s="11">
        <f t="shared" si="6"/>
        <v>178</v>
      </c>
    </row>
    <row r="81" spans="1:32" ht="117.75" customHeight="1">
      <c r="A81" s="8">
        <v>73</v>
      </c>
      <c r="B81" s="9" t="s">
        <v>52</v>
      </c>
      <c r="C81" s="7" t="s">
        <v>51</v>
      </c>
      <c r="D81" s="8" t="s">
        <v>14</v>
      </c>
      <c r="E81" s="8" t="s">
        <v>13</v>
      </c>
      <c r="F81" s="9" t="s">
        <v>45</v>
      </c>
      <c r="G81" s="23">
        <v>10000</v>
      </c>
      <c r="H81" s="19">
        <v>20848</v>
      </c>
      <c r="I81" s="7" t="s">
        <v>50</v>
      </c>
      <c r="J81" s="9" t="s">
        <v>10</v>
      </c>
      <c r="K81" s="9" t="s">
        <v>9</v>
      </c>
      <c r="L81" s="8" t="s">
        <v>8</v>
      </c>
      <c r="M81" s="9" t="s">
        <v>7</v>
      </c>
      <c r="N81" s="9" t="s">
        <v>6</v>
      </c>
      <c r="O81" s="14">
        <v>45061</v>
      </c>
      <c r="P81" s="18">
        <v>0</v>
      </c>
      <c r="Q81" s="18">
        <v>19617924.530000001</v>
      </c>
      <c r="R81" s="18">
        <v>0</v>
      </c>
      <c r="S81" s="17">
        <f t="shared" si="5"/>
        <v>19617924.530000001</v>
      </c>
      <c r="T81" s="7" t="s">
        <v>5</v>
      </c>
      <c r="U81" s="9" t="s">
        <v>4</v>
      </c>
      <c r="V81" s="8" t="s">
        <v>3</v>
      </c>
      <c r="W81" s="14">
        <v>45077</v>
      </c>
      <c r="X81" s="15">
        <v>45105</v>
      </c>
      <c r="Y81" s="7" t="s">
        <v>49</v>
      </c>
      <c r="Z81" s="16" t="s">
        <v>48</v>
      </c>
      <c r="AA81" s="15">
        <v>45110</v>
      </c>
      <c r="AB81" s="8" t="s">
        <v>0</v>
      </c>
      <c r="AC81" s="22">
        <v>18364689.710000001</v>
      </c>
      <c r="AD81" s="15">
        <v>45114</v>
      </c>
      <c r="AE81" s="14">
        <v>45291</v>
      </c>
      <c r="AF81" s="11">
        <f t="shared" si="6"/>
        <v>178</v>
      </c>
    </row>
    <row r="82" spans="1:32" ht="72">
      <c r="A82" s="8">
        <v>74</v>
      </c>
      <c r="B82" s="9" t="s">
        <v>47</v>
      </c>
      <c r="C82" s="7" t="s">
        <v>46</v>
      </c>
      <c r="D82" s="8" t="s">
        <v>14</v>
      </c>
      <c r="E82" s="8" t="s">
        <v>13</v>
      </c>
      <c r="F82" s="9" t="s">
        <v>45</v>
      </c>
      <c r="G82" s="9">
        <v>1</v>
      </c>
      <c r="H82" s="19">
        <v>20848</v>
      </c>
      <c r="I82" s="7" t="s">
        <v>41</v>
      </c>
      <c r="J82" s="9" t="s">
        <v>10</v>
      </c>
      <c r="K82" s="9" t="s">
        <v>9</v>
      </c>
      <c r="L82" s="8" t="s">
        <v>8</v>
      </c>
      <c r="M82" s="9" t="s">
        <v>7</v>
      </c>
      <c r="N82" s="9" t="s">
        <v>6</v>
      </c>
      <c r="O82" s="14">
        <v>45061</v>
      </c>
      <c r="P82" s="18">
        <v>0</v>
      </c>
      <c r="Q82" s="18">
        <v>9270000</v>
      </c>
      <c r="R82" s="18">
        <v>0</v>
      </c>
      <c r="S82" s="17">
        <f t="shared" si="5"/>
        <v>9270000</v>
      </c>
      <c r="T82" s="7" t="s">
        <v>5</v>
      </c>
      <c r="U82" s="9" t="s">
        <v>4</v>
      </c>
      <c r="V82" s="8" t="s">
        <v>3</v>
      </c>
      <c r="W82" s="14">
        <v>45114</v>
      </c>
      <c r="X82" s="15">
        <v>45134</v>
      </c>
      <c r="Y82" s="7" t="s">
        <v>44</v>
      </c>
      <c r="Z82" s="16" t="s">
        <v>43</v>
      </c>
      <c r="AA82" s="10">
        <v>45139</v>
      </c>
      <c r="AB82" s="8" t="s">
        <v>0</v>
      </c>
      <c r="AC82" s="13">
        <v>9038250</v>
      </c>
      <c r="AD82" s="15">
        <v>45145</v>
      </c>
      <c r="AE82" s="14">
        <v>45291</v>
      </c>
      <c r="AF82" s="11">
        <f t="shared" si="6"/>
        <v>147</v>
      </c>
    </row>
    <row r="83" spans="1:32" ht="139.5" customHeight="1">
      <c r="A83" s="8">
        <v>75</v>
      </c>
      <c r="B83" s="9" t="s">
        <v>16</v>
      </c>
      <c r="C83" s="7" t="s">
        <v>42</v>
      </c>
      <c r="D83" s="8" t="s">
        <v>14</v>
      </c>
      <c r="E83" s="8" t="s">
        <v>13</v>
      </c>
      <c r="F83" s="9" t="s">
        <v>12</v>
      </c>
      <c r="G83" s="9">
        <v>1</v>
      </c>
      <c r="H83" s="19">
        <v>20848</v>
      </c>
      <c r="I83" s="7" t="s">
        <v>41</v>
      </c>
      <c r="J83" s="9" t="s">
        <v>10</v>
      </c>
      <c r="K83" s="9" t="s">
        <v>9</v>
      </c>
      <c r="L83" s="8" t="s">
        <v>8</v>
      </c>
      <c r="M83" s="9" t="s">
        <v>7</v>
      </c>
      <c r="N83" s="9" t="s">
        <v>40</v>
      </c>
      <c r="O83" s="14">
        <v>45062</v>
      </c>
      <c r="P83" s="18">
        <v>0</v>
      </c>
      <c r="Q83" s="18">
        <v>6430900.7766666664</v>
      </c>
      <c r="R83" s="18">
        <v>0</v>
      </c>
      <c r="S83" s="17">
        <f t="shared" si="5"/>
        <v>6430900.7766666664</v>
      </c>
      <c r="T83" s="7" t="s">
        <v>5</v>
      </c>
      <c r="U83" s="9" t="s">
        <v>4</v>
      </c>
      <c r="V83" s="8" t="s">
        <v>3</v>
      </c>
      <c r="W83" s="14">
        <v>45114</v>
      </c>
      <c r="X83" s="15">
        <v>45134</v>
      </c>
      <c r="Y83" s="7" t="s">
        <v>39</v>
      </c>
      <c r="Z83" s="16" t="s">
        <v>38</v>
      </c>
      <c r="AA83" s="10">
        <v>45176</v>
      </c>
      <c r="AB83" s="8" t="s">
        <v>37</v>
      </c>
      <c r="AC83" s="13">
        <v>659912.4</v>
      </c>
      <c r="AD83" s="15">
        <v>45152</v>
      </c>
      <c r="AE83" s="14">
        <v>45291</v>
      </c>
      <c r="AF83" s="11">
        <f t="shared" si="6"/>
        <v>140</v>
      </c>
    </row>
    <row r="84" spans="1:32" ht="157.5" customHeight="1">
      <c r="A84" s="8">
        <v>76</v>
      </c>
      <c r="B84" s="9" t="s">
        <v>16</v>
      </c>
      <c r="C84" s="7" t="s">
        <v>36</v>
      </c>
      <c r="D84" s="8" t="s">
        <v>14</v>
      </c>
      <c r="E84" s="8" t="s">
        <v>13</v>
      </c>
      <c r="F84" s="9" t="s">
        <v>12</v>
      </c>
      <c r="G84" s="9">
        <v>1</v>
      </c>
      <c r="H84" s="19">
        <v>20848</v>
      </c>
      <c r="I84" s="7" t="s">
        <v>35</v>
      </c>
      <c r="J84" s="9" t="s">
        <v>10</v>
      </c>
      <c r="K84" s="9" t="s">
        <v>9</v>
      </c>
      <c r="L84" s="8" t="s">
        <v>8</v>
      </c>
      <c r="M84" s="9" t="s">
        <v>7</v>
      </c>
      <c r="N84" s="9" t="s">
        <v>6</v>
      </c>
      <c r="O84" s="14">
        <v>45061</v>
      </c>
      <c r="P84" s="18">
        <v>0</v>
      </c>
      <c r="Q84" s="18">
        <v>6430900.7766666664</v>
      </c>
      <c r="R84" s="18">
        <v>0</v>
      </c>
      <c r="S84" s="17">
        <f t="shared" si="5"/>
        <v>6430900.7766666664</v>
      </c>
      <c r="T84" s="7" t="s">
        <v>5</v>
      </c>
      <c r="U84" s="9" t="s">
        <v>4</v>
      </c>
      <c r="V84" s="8" t="s">
        <v>3</v>
      </c>
      <c r="W84" s="14">
        <v>45077</v>
      </c>
      <c r="X84" s="15">
        <v>45121</v>
      </c>
      <c r="Y84" s="7" t="s">
        <v>34</v>
      </c>
      <c r="Z84" s="16" t="s">
        <v>33</v>
      </c>
      <c r="AA84" s="15">
        <v>45125</v>
      </c>
      <c r="AB84" s="8" t="s">
        <v>0</v>
      </c>
      <c r="AC84" s="13">
        <v>20759066.350000001</v>
      </c>
      <c r="AD84" s="15">
        <v>45127</v>
      </c>
      <c r="AE84" s="14">
        <v>45291</v>
      </c>
      <c r="AF84" s="11">
        <f t="shared" si="6"/>
        <v>165</v>
      </c>
    </row>
    <row r="85" spans="1:32" ht="113.25" customHeight="1">
      <c r="A85" s="8">
        <v>77</v>
      </c>
      <c r="B85" s="9" t="s">
        <v>16</v>
      </c>
      <c r="C85" s="7" t="s">
        <v>32</v>
      </c>
      <c r="D85" s="8" t="s">
        <v>14</v>
      </c>
      <c r="E85" s="8" t="s">
        <v>13</v>
      </c>
      <c r="F85" s="9" t="s">
        <v>12</v>
      </c>
      <c r="G85" s="9">
        <v>1</v>
      </c>
      <c r="H85" s="19">
        <v>20848</v>
      </c>
      <c r="I85" s="7" t="s">
        <v>31</v>
      </c>
      <c r="J85" s="9" t="s">
        <v>10</v>
      </c>
      <c r="K85" s="9" t="s">
        <v>9</v>
      </c>
      <c r="L85" s="8" t="s">
        <v>8</v>
      </c>
      <c r="M85" s="9" t="s">
        <v>7</v>
      </c>
      <c r="N85" s="9" t="s">
        <v>6</v>
      </c>
      <c r="O85" s="14">
        <v>45061</v>
      </c>
      <c r="P85" s="18">
        <v>0</v>
      </c>
      <c r="Q85" s="18">
        <v>6430900.7766666701</v>
      </c>
      <c r="R85" s="18">
        <v>0</v>
      </c>
      <c r="S85" s="17">
        <f t="shared" si="5"/>
        <v>6430900.7766666701</v>
      </c>
      <c r="T85" s="7" t="s">
        <v>5</v>
      </c>
      <c r="U85" s="9" t="s">
        <v>4</v>
      </c>
      <c r="V85" s="8" t="s">
        <v>3</v>
      </c>
      <c r="W85" s="14">
        <v>45077</v>
      </c>
      <c r="X85" s="7"/>
      <c r="Y85" s="7" t="s">
        <v>30</v>
      </c>
      <c r="Z85" s="16" t="s">
        <v>29</v>
      </c>
      <c r="AA85" s="15">
        <v>45138</v>
      </c>
      <c r="AB85" s="8" t="s">
        <v>17</v>
      </c>
      <c r="AC85" s="13">
        <v>2082402.64</v>
      </c>
      <c r="AD85" s="15">
        <v>45139</v>
      </c>
      <c r="AE85" s="14">
        <v>45291</v>
      </c>
      <c r="AF85" s="11">
        <f t="shared" si="6"/>
        <v>153</v>
      </c>
    </row>
    <row r="86" spans="1:32" ht="105.75" customHeight="1">
      <c r="A86" s="8">
        <v>78</v>
      </c>
      <c r="B86" s="9" t="s">
        <v>16</v>
      </c>
      <c r="C86" s="7" t="s">
        <v>28</v>
      </c>
      <c r="D86" s="8" t="s">
        <v>14</v>
      </c>
      <c r="E86" s="8" t="s">
        <v>13</v>
      </c>
      <c r="F86" s="9" t="s">
        <v>12</v>
      </c>
      <c r="G86" s="9">
        <v>1</v>
      </c>
      <c r="H86" s="19">
        <v>20848</v>
      </c>
      <c r="I86" s="7" t="s">
        <v>27</v>
      </c>
      <c r="J86" s="9" t="s">
        <v>10</v>
      </c>
      <c r="K86" s="9" t="s">
        <v>9</v>
      </c>
      <c r="L86" s="8" t="s">
        <v>8</v>
      </c>
      <c r="M86" s="9" t="s">
        <v>7</v>
      </c>
      <c r="N86" s="9" t="s">
        <v>6</v>
      </c>
      <c r="O86" s="14">
        <v>45061</v>
      </c>
      <c r="P86" s="18">
        <v>0</v>
      </c>
      <c r="Q86" s="18">
        <v>6430900.7766666701</v>
      </c>
      <c r="R86" s="18">
        <v>0</v>
      </c>
      <c r="S86" s="17">
        <f t="shared" si="5"/>
        <v>6430900.7766666701</v>
      </c>
      <c r="T86" s="7" t="s">
        <v>5</v>
      </c>
      <c r="U86" s="9" t="s">
        <v>4</v>
      </c>
      <c r="V86" s="8" t="s">
        <v>3</v>
      </c>
      <c r="W86" s="14">
        <v>45077</v>
      </c>
      <c r="X86" s="7"/>
      <c r="Y86" s="7" t="s">
        <v>26</v>
      </c>
      <c r="Z86" s="16" t="s">
        <v>25</v>
      </c>
      <c r="AA86" s="15">
        <v>45138</v>
      </c>
      <c r="AB86" s="8" t="s">
        <v>17</v>
      </c>
      <c r="AC86" s="13">
        <v>3528619.87</v>
      </c>
      <c r="AD86" s="15">
        <v>45139</v>
      </c>
      <c r="AE86" s="14">
        <v>45291</v>
      </c>
      <c r="AF86" s="11">
        <f t="shared" si="6"/>
        <v>153</v>
      </c>
    </row>
    <row r="87" spans="1:32" ht="50.25" customHeight="1">
      <c r="A87" s="8">
        <v>79</v>
      </c>
      <c r="B87" s="9" t="s">
        <v>16</v>
      </c>
      <c r="C87" s="7" t="s">
        <v>24</v>
      </c>
      <c r="D87" s="8" t="s">
        <v>14</v>
      </c>
      <c r="E87" s="8" t="s">
        <v>13</v>
      </c>
      <c r="F87" s="9" t="s">
        <v>12</v>
      </c>
      <c r="G87" s="9">
        <v>1</v>
      </c>
      <c r="H87" s="19">
        <v>20848</v>
      </c>
      <c r="I87" s="9" t="s">
        <v>23</v>
      </c>
      <c r="J87" s="9" t="s">
        <v>10</v>
      </c>
      <c r="K87" s="9" t="s">
        <v>9</v>
      </c>
      <c r="L87" s="8" t="s">
        <v>8</v>
      </c>
      <c r="M87" s="9" t="s">
        <v>7</v>
      </c>
      <c r="N87" s="9" t="s">
        <v>6</v>
      </c>
      <c r="O87" s="14">
        <v>45061</v>
      </c>
      <c r="P87" s="18">
        <v>0</v>
      </c>
      <c r="Q87" s="18">
        <v>6430900.7766666701</v>
      </c>
      <c r="R87" s="18">
        <v>0</v>
      </c>
      <c r="S87" s="17">
        <f t="shared" si="5"/>
        <v>6430900.7766666701</v>
      </c>
      <c r="T87" s="7" t="s">
        <v>5</v>
      </c>
      <c r="U87" s="9" t="s">
        <v>4</v>
      </c>
      <c r="V87" s="8" t="s">
        <v>3</v>
      </c>
      <c r="W87" s="14">
        <v>45077</v>
      </c>
      <c r="X87" s="7"/>
      <c r="Y87" s="7" t="s">
        <v>2</v>
      </c>
      <c r="Z87" s="16" t="s">
        <v>22</v>
      </c>
      <c r="AA87" s="15">
        <v>45138</v>
      </c>
      <c r="AB87" s="8" t="s">
        <v>17</v>
      </c>
      <c r="AC87" s="13">
        <v>1680608</v>
      </c>
      <c r="AD87" s="15">
        <v>45139</v>
      </c>
      <c r="AE87" s="14">
        <v>45291</v>
      </c>
      <c r="AF87" s="11">
        <f t="shared" si="6"/>
        <v>153</v>
      </c>
    </row>
    <row r="88" spans="1:32" ht="168">
      <c r="A88" s="8">
        <v>80</v>
      </c>
      <c r="B88" s="9" t="s">
        <v>16</v>
      </c>
      <c r="C88" s="7" t="s">
        <v>21</v>
      </c>
      <c r="D88" s="8" t="s">
        <v>14</v>
      </c>
      <c r="E88" s="8" t="s">
        <v>13</v>
      </c>
      <c r="F88" s="9" t="s">
        <v>12</v>
      </c>
      <c r="G88" s="9">
        <v>1</v>
      </c>
      <c r="H88" s="19">
        <v>20848</v>
      </c>
      <c r="I88" s="7" t="s">
        <v>20</v>
      </c>
      <c r="J88" s="9" t="s">
        <v>10</v>
      </c>
      <c r="K88" s="9" t="s">
        <v>9</v>
      </c>
      <c r="L88" s="8" t="s">
        <v>8</v>
      </c>
      <c r="M88" s="9" t="s">
        <v>7</v>
      </c>
      <c r="N88" s="9" t="s">
        <v>6</v>
      </c>
      <c r="O88" s="14">
        <v>45061</v>
      </c>
      <c r="P88" s="18">
        <v>0</v>
      </c>
      <c r="Q88" s="18">
        <v>6430900.7766666701</v>
      </c>
      <c r="R88" s="18">
        <v>0</v>
      </c>
      <c r="S88" s="17">
        <f t="shared" si="5"/>
        <v>6430900.7766666701</v>
      </c>
      <c r="T88" s="7" t="s">
        <v>5</v>
      </c>
      <c r="U88" s="9" t="s">
        <v>4</v>
      </c>
      <c r="V88" s="8" t="s">
        <v>3</v>
      </c>
      <c r="W88" s="14">
        <v>45077</v>
      </c>
      <c r="X88" s="7"/>
      <c r="Y88" s="7" t="s">
        <v>19</v>
      </c>
      <c r="Z88" s="16" t="s">
        <v>18</v>
      </c>
      <c r="AA88" s="15">
        <v>45138</v>
      </c>
      <c r="AB88" s="8" t="s">
        <v>17</v>
      </c>
      <c r="AC88" s="13">
        <v>2075542.15</v>
      </c>
      <c r="AD88" s="15">
        <v>45139</v>
      </c>
      <c r="AE88" s="14">
        <v>45291</v>
      </c>
      <c r="AF88" s="11">
        <f t="shared" si="6"/>
        <v>153</v>
      </c>
    </row>
    <row r="89" spans="1:32" ht="80.25" customHeight="1">
      <c r="A89" s="8">
        <v>81</v>
      </c>
      <c r="B89" s="9" t="s">
        <v>16</v>
      </c>
      <c r="C89" s="20" t="s">
        <v>15</v>
      </c>
      <c r="D89" s="8" t="s">
        <v>14</v>
      </c>
      <c r="E89" s="8" t="s">
        <v>13</v>
      </c>
      <c r="F89" s="9" t="s">
        <v>12</v>
      </c>
      <c r="G89" s="9">
        <v>1</v>
      </c>
      <c r="H89" s="19">
        <v>20848</v>
      </c>
      <c r="I89" s="7" t="s">
        <v>11</v>
      </c>
      <c r="J89" s="9" t="s">
        <v>10</v>
      </c>
      <c r="K89" s="9" t="s">
        <v>9</v>
      </c>
      <c r="L89" s="8" t="s">
        <v>8</v>
      </c>
      <c r="M89" s="9" t="s">
        <v>7</v>
      </c>
      <c r="N89" s="9" t="s">
        <v>6</v>
      </c>
      <c r="O89" s="14">
        <v>45061</v>
      </c>
      <c r="P89" s="18">
        <v>0</v>
      </c>
      <c r="Q89" s="18">
        <v>3750000</v>
      </c>
      <c r="R89" s="18">
        <v>0</v>
      </c>
      <c r="S89" s="17">
        <f t="shared" si="5"/>
        <v>3750000</v>
      </c>
      <c r="T89" s="7" t="s">
        <v>5</v>
      </c>
      <c r="U89" s="9" t="s">
        <v>4</v>
      </c>
      <c r="V89" s="8" t="s">
        <v>3</v>
      </c>
      <c r="W89" s="14">
        <v>45077</v>
      </c>
      <c r="X89" s="15">
        <v>45111</v>
      </c>
      <c r="Y89" s="7" t="s">
        <v>2</v>
      </c>
      <c r="Z89" s="16" t="s">
        <v>1</v>
      </c>
      <c r="AA89" s="14">
        <v>45114</v>
      </c>
      <c r="AB89" s="8" t="s">
        <v>0</v>
      </c>
      <c r="AC89" s="13">
        <v>570024</v>
      </c>
      <c r="AD89" s="15">
        <v>45119</v>
      </c>
      <c r="AE89" s="14">
        <v>45291</v>
      </c>
      <c r="AF89" s="11">
        <f t="shared" si="6"/>
        <v>173</v>
      </c>
    </row>
    <row r="90" spans="1:32" ht="26.45" customHeight="1">
      <c r="S90" s="5">
        <f t="shared" si="5"/>
        <v>0</v>
      </c>
      <c r="AF90" s="4" t="e">
        <f t="shared" si="6"/>
        <v>#NUM!</v>
      </c>
    </row>
    <row r="91" spans="1:32" ht="26.45" customHeight="1">
      <c r="C91" s="6"/>
      <c r="S91" s="5">
        <f t="shared" si="5"/>
        <v>0</v>
      </c>
      <c r="AF91" s="4" t="e">
        <f t="shared" si="6"/>
        <v>#NUM!</v>
      </c>
    </row>
    <row r="92" spans="1:32" ht="26.45" customHeight="1">
      <c r="S92" s="5">
        <f t="shared" si="5"/>
        <v>0</v>
      </c>
      <c r="AF92" s="4" t="e">
        <f t="shared" si="6"/>
        <v>#NUM!</v>
      </c>
    </row>
    <row r="93" spans="1:32" ht="26.45" customHeight="1">
      <c r="S93" s="5">
        <f t="shared" si="5"/>
        <v>0</v>
      </c>
      <c r="AF93" s="4" t="e">
        <f t="shared" si="6"/>
        <v>#NUM!</v>
      </c>
    </row>
    <row r="94" spans="1:32" ht="26.45" customHeight="1">
      <c r="S94" s="5">
        <f t="shared" si="5"/>
        <v>0</v>
      </c>
      <c r="AF94" s="4" t="e">
        <f t="shared" si="6"/>
        <v>#NUM!</v>
      </c>
    </row>
    <row r="95" spans="1:32" ht="26.45" customHeight="1">
      <c r="S95" s="5">
        <f t="shared" si="5"/>
        <v>0</v>
      </c>
      <c r="AF95" s="4" t="e">
        <f t="shared" si="6"/>
        <v>#NUM!</v>
      </c>
    </row>
    <row r="96" spans="1:32" ht="26.45" customHeight="1">
      <c r="S96" s="5">
        <f t="shared" si="5"/>
        <v>0</v>
      </c>
      <c r="AF96" s="4" t="e">
        <f t="shared" si="6"/>
        <v>#NUM!</v>
      </c>
    </row>
    <row r="97" spans="19:32" ht="26.45" customHeight="1">
      <c r="S97" s="5">
        <f t="shared" si="5"/>
        <v>0</v>
      </c>
      <c r="AF97" s="4" t="e">
        <f t="shared" si="6"/>
        <v>#NUM!</v>
      </c>
    </row>
    <row r="98" spans="19:32" ht="26.45" customHeight="1">
      <c r="S98" s="5">
        <f t="shared" si="5"/>
        <v>0</v>
      </c>
      <c r="AF98" s="4" t="e">
        <f t="shared" si="6"/>
        <v>#NUM!</v>
      </c>
    </row>
    <row r="99" spans="19:32" ht="26.45" customHeight="1">
      <c r="S99" s="5">
        <f t="shared" si="5"/>
        <v>0</v>
      </c>
      <c r="AF99" s="4" t="e">
        <f t="shared" si="6"/>
        <v>#NUM!</v>
      </c>
    </row>
    <row r="100" spans="19:32" ht="26.45" customHeight="1">
      <c r="S100" s="5">
        <f t="shared" si="5"/>
        <v>0</v>
      </c>
      <c r="AF100" s="4" t="e">
        <f t="shared" si="6"/>
        <v>#NUM!</v>
      </c>
    </row>
    <row r="101" spans="19:32" ht="26.45" customHeight="1">
      <c r="S101" s="5">
        <f t="shared" si="5"/>
        <v>0</v>
      </c>
      <c r="AF101" s="4" t="e">
        <f t="shared" si="6"/>
        <v>#NUM!</v>
      </c>
    </row>
    <row r="102" spans="19:32" ht="26.45" customHeight="1">
      <c r="S102" s="5">
        <f t="shared" si="5"/>
        <v>0</v>
      </c>
      <c r="AF102" s="4" t="e">
        <f t="shared" si="6"/>
        <v>#NUM!</v>
      </c>
    </row>
    <row r="103" spans="19:32" ht="26.45" customHeight="1">
      <c r="S103" s="5">
        <f t="shared" si="5"/>
        <v>0</v>
      </c>
      <c r="AF103" s="4" t="e">
        <f t="shared" si="6"/>
        <v>#NUM!</v>
      </c>
    </row>
    <row r="104" spans="19:32" ht="26.45" customHeight="1">
      <c r="S104" s="5">
        <f t="shared" si="5"/>
        <v>0</v>
      </c>
      <c r="AF104" s="4" t="e">
        <f t="shared" si="6"/>
        <v>#NUM!</v>
      </c>
    </row>
    <row r="105" spans="19:32" ht="26.45" customHeight="1">
      <c r="S105" s="5">
        <f t="shared" si="5"/>
        <v>0</v>
      </c>
      <c r="AF105" s="4" t="e">
        <f t="shared" si="6"/>
        <v>#NUM!</v>
      </c>
    </row>
    <row r="106" spans="19:32" ht="26.45" customHeight="1">
      <c r="S106" s="5">
        <f t="shared" si="5"/>
        <v>0</v>
      </c>
      <c r="AF106" s="4" t="e">
        <f t="shared" si="6"/>
        <v>#NUM!</v>
      </c>
    </row>
    <row r="107" spans="19:32" ht="26.45" customHeight="1">
      <c r="S107" s="5">
        <f t="shared" si="5"/>
        <v>0</v>
      </c>
      <c r="AF107" s="4" t="e">
        <f t="shared" si="6"/>
        <v>#NUM!</v>
      </c>
    </row>
    <row r="108" spans="19:32" ht="26.45" customHeight="1">
      <c r="S108" s="5">
        <f t="shared" si="5"/>
        <v>0</v>
      </c>
      <c r="AF108" s="4" t="e">
        <f t="shared" si="6"/>
        <v>#NUM!</v>
      </c>
    </row>
    <row r="109" spans="19:32" ht="26.45" customHeight="1">
      <c r="S109" s="5">
        <f t="shared" si="5"/>
        <v>0</v>
      </c>
      <c r="AF109" s="4" t="e">
        <f t="shared" si="6"/>
        <v>#NUM!</v>
      </c>
    </row>
    <row r="110" spans="19:32" ht="26.45" customHeight="1">
      <c r="S110" s="5">
        <f t="shared" si="5"/>
        <v>0</v>
      </c>
      <c r="AF110" s="4" t="e">
        <f t="shared" si="6"/>
        <v>#NUM!</v>
      </c>
    </row>
    <row r="111" spans="19:32" ht="26.45" customHeight="1">
      <c r="S111" s="5">
        <f t="shared" si="5"/>
        <v>0</v>
      </c>
      <c r="AF111" s="4" t="e">
        <f t="shared" si="6"/>
        <v>#NUM!</v>
      </c>
    </row>
    <row r="112" spans="19:32" ht="26.45" customHeight="1">
      <c r="S112" s="5">
        <f t="shared" si="5"/>
        <v>0</v>
      </c>
      <c r="AF112" s="4" t="e">
        <f t="shared" si="6"/>
        <v>#NUM!</v>
      </c>
    </row>
    <row r="113" spans="16:32" s="2" customFormat="1" ht="26.45" customHeight="1">
      <c r="P113" s="3"/>
      <c r="Q113" s="3"/>
      <c r="R113" s="3"/>
      <c r="S113" s="5">
        <f t="shared" si="5"/>
        <v>0</v>
      </c>
      <c r="T113" s="1"/>
      <c r="U113" s="1"/>
      <c r="V113" s="1"/>
      <c r="Y113" s="1"/>
      <c r="Z113" s="1"/>
      <c r="AB113" s="1"/>
      <c r="AC113" s="3"/>
      <c r="AF113" s="4" t="e">
        <f t="shared" si="6"/>
        <v>#NUM!</v>
      </c>
    </row>
    <row r="114" spans="16:32" s="2" customFormat="1" ht="26.45" customHeight="1">
      <c r="P114" s="3"/>
      <c r="Q114" s="3"/>
      <c r="R114" s="3"/>
      <c r="S114" s="5">
        <f t="shared" si="5"/>
        <v>0</v>
      </c>
      <c r="T114" s="1"/>
      <c r="U114" s="1"/>
      <c r="V114" s="1"/>
      <c r="Y114" s="1"/>
      <c r="Z114" s="1"/>
      <c r="AB114" s="1"/>
      <c r="AC114" s="3"/>
      <c r="AF114" s="4" t="e">
        <f t="shared" si="6"/>
        <v>#NUM!</v>
      </c>
    </row>
    <row r="115" spans="16:32" s="2" customFormat="1" ht="26.45" customHeight="1">
      <c r="P115" s="3"/>
      <c r="Q115" s="3"/>
      <c r="R115" s="3"/>
      <c r="S115" s="5">
        <f t="shared" si="5"/>
        <v>0</v>
      </c>
      <c r="T115" s="1"/>
      <c r="U115" s="1"/>
      <c r="V115" s="1"/>
      <c r="Y115" s="1"/>
      <c r="Z115" s="1"/>
      <c r="AB115" s="1"/>
      <c r="AC115" s="3"/>
      <c r="AF115" s="4" t="e">
        <f t="shared" si="6"/>
        <v>#NUM!</v>
      </c>
    </row>
    <row r="116" spans="16:32" s="2" customFormat="1" ht="26.45" customHeight="1">
      <c r="P116" s="3"/>
      <c r="Q116" s="3"/>
      <c r="R116" s="3"/>
      <c r="S116" s="5">
        <f t="shared" si="5"/>
        <v>0</v>
      </c>
      <c r="T116" s="1"/>
      <c r="U116" s="1"/>
      <c r="V116" s="1"/>
      <c r="Y116" s="1"/>
      <c r="Z116" s="1"/>
      <c r="AB116" s="1"/>
      <c r="AC116" s="3"/>
      <c r="AF116" s="4" t="e">
        <f t="shared" si="6"/>
        <v>#NUM!</v>
      </c>
    </row>
    <row r="117" spans="16:32" s="2" customFormat="1" ht="26.45" customHeight="1">
      <c r="P117" s="3"/>
      <c r="Q117" s="3"/>
      <c r="R117" s="3"/>
      <c r="S117" s="5">
        <f t="shared" si="5"/>
        <v>0</v>
      </c>
      <c r="T117" s="1"/>
      <c r="U117" s="1"/>
      <c r="V117" s="1"/>
      <c r="Y117" s="1"/>
      <c r="Z117" s="1"/>
      <c r="AB117" s="1"/>
      <c r="AC117" s="3"/>
      <c r="AF117" s="4" t="e">
        <f t="shared" si="6"/>
        <v>#NUM!</v>
      </c>
    </row>
    <row r="118" spans="16:32" s="2" customFormat="1" ht="26.45" customHeight="1">
      <c r="P118" s="3"/>
      <c r="Q118" s="3"/>
      <c r="R118" s="3"/>
      <c r="S118" s="5">
        <f t="shared" si="5"/>
        <v>0</v>
      </c>
      <c r="T118" s="1"/>
      <c r="U118" s="1"/>
      <c r="V118" s="1"/>
      <c r="Y118" s="1"/>
      <c r="Z118" s="1"/>
      <c r="AB118" s="1"/>
      <c r="AC118" s="3"/>
      <c r="AF118" s="4" t="e">
        <f t="shared" si="6"/>
        <v>#NUM!</v>
      </c>
    </row>
    <row r="119" spans="16:32" s="2" customFormat="1" ht="26.45" customHeight="1">
      <c r="P119" s="3"/>
      <c r="Q119" s="3"/>
      <c r="R119" s="3"/>
      <c r="S119" s="5">
        <f t="shared" si="5"/>
        <v>0</v>
      </c>
      <c r="T119" s="1"/>
      <c r="U119" s="1"/>
      <c r="V119" s="1"/>
      <c r="Y119" s="1"/>
      <c r="Z119" s="1"/>
      <c r="AB119" s="1"/>
      <c r="AC119" s="3"/>
      <c r="AF119" s="4" t="e">
        <f t="shared" si="6"/>
        <v>#NUM!</v>
      </c>
    </row>
    <row r="120" spans="16:32" s="2" customFormat="1" ht="26.45" customHeight="1">
      <c r="P120" s="3"/>
      <c r="Q120" s="3"/>
      <c r="R120" s="3"/>
      <c r="S120" s="5">
        <f t="shared" si="5"/>
        <v>0</v>
      </c>
      <c r="T120" s="1"/>
      <c r="U120" s="1"/>
      <c r="V120" s="1"/>
      <c r="Y120" s="1"/>
      <c r="Z120" s="1"/>
      <c r="AB120" s="1"/>
      <c r="AC120" s="3"/>
      <c r="AF120" s="4" t="e">
        <f t="shared" si="6"/>
        <v>#NUM!</v>
      </c>
    </row>
    <row r="121" spans="16:32" s="2" customFormat="1" ht="26.45" customHeight="1">
      <c r="P121" s="3"/>
      <c r="Q121" s="3"/>
      <c r="R121" s="3"/>
      <c r="S121" s="5">
        <f t="shared" si="5"/>
        <v>0</v>
      </c>
      <c r="T121" s="1"/>
      <c r="U121" s="1"/>
      <c r="V121" s="1"/>
      <c r="Y121" s="1"/>
      <c r="Z121" s="1"/>
      <c r="AB121" s="1"/>
      <c r="AC121" s="3"/>
      <c r="AF121" s="4" t="e">
        <f t="shared" si="6"/>
        <v>#NUM!</v>
      </c>
    </row>
    <row r="122" spans="16:32" s="2" customFormat="1" ht="26.45" customHeight="1">
      <c r="P122" s="3"/>
      <c r="Q122" s="3"/>
      <c r="R122" s="3"/>
      <c r="S122" s="5">
        <f t="shared" si="5"/>
        <v>0</v>
      </c>
      <c r="T122" s="1"/>
      <c r="U122" s="1"/>
      <c r="V122" s="1"/>
      <c r="Y122" s="1"/>
      <c r="Z122" s="1"/>
      <c r="AB122" s="1"/>
      <c r="AC122" s="3"/>
      <c r="AF122" s="4" t="e">
        <f t="shared" si="6"/>
        <v>#NUM!</v>
      </c>
    </row>
    <row r="123" spans="16:32" s="2" customFormat="1" ht="26.45" customHeight="1">
      <c r="P123" s="3"/>
      <c r="Q123" s="3"/>
      <c r="R123" s="3"/>
      <c r="S123" s="5">
        <f t="shared" si="5"/>
        <v>0</v>
      </c>
      <c r="T123" s="1"/>
      <c r="U123" s="1"/>
      <c r="V123" s="1"/>
      <c r="Y123" s="1"/>
      <c r="Z123" s="1"/>
      <c r="AB123" s="1"/>
      <c r="AC123" s="3"/>
      <c r="AF123" s="4" t="e">
        <f t="shared" si="6"/>
        <v>#NUM!</v>
      </c>
    </row>
    <row r="124" spans="16:32" s="2" customFormat="1" ht="26.45" customHeight="1">
      <c r="P124" s="3"/>
      <c r="Q124" s="3"/>
      <c r="R124" s="3"/>
      <c r="S124" s="5">
        <f t="shared" ref="S124:S187" si="7">SUM(P124:R124)</f>
        <v>0</v>
      </c>
      <c r="T124" s="1"/>
      <c r="U124" s="1"/>
      <c r="V124" s="1"/>
      <c r="Y124" s="1"/>
      <c r="Z124" s="1"/>
      <c r="AB124" s="1"/>
      <c r="AC124" s="3"/>
      <c r="AF124" s="4" t="e">
        <f t="shared" ref="AF124:AF187" si="8">_xlfn.DAYS(AE124,AD124-1)</f>
        <v>#NUM!</v>
      </c>
    </row>
    <row r="125" spans="16:32" s="2" customFormat="1" ht="26.45" customHeight="1">
      <c r="P125" s="3"/>
      <c r="Q125" s="3"/>
      <c r="R125" s="3"/>
      <c r="S125" s="5">
        <f t="shared" si="7"/>
        <v>0</v>
      </c>
      <c r="T125" s="1"/>
      <c r="U125" s="1"/>
      <c r="V125" s="1"/>
      <c r="Y125" s="1"/>
      <c r="Z125" s="1"/>
      <c r="AB125" s="1"/>
      <c r="AC125" s="3"/>
      <c r="AF125" s="4" t="e">
        <f t="shared" si="8"/>
        <v>#NUM!</v>
      </c>
    </row>
    <row r="126" spans="16:32" s="2" customFormat="1" ht="26.45" customHeight="1">
      <c r="P126" s="3"/>
      <c r="Q126" s="3"/>
      <c r="R126" s="3"/>
      <c r="S126" s="5">
        <f t="shared" si="7"/>
        <v>0</v>
      </c>
      <c r="T126" s="1"/>
      <c r="U126" s="1"/>
      <c r="V126" s="1"/>
      <c r="Y126" s="1"/>
      <c r="Z126" s="1"/>
      <c r="AB126" s="1"/>
      <c r="AC126" s="3"/>
      <c r="AF126" s="4" t="e">
        <f t="shared" si="8"/>
        <v>#NUM!</v>
      </c>
    </row>
    <row r="127" spans="16:32" s="2" customFormat="1" ht="26.45" customHeight="1">
      <c r="P127" s="3"/>
      <c r="Q127" s="3"/>
      <c r="R127" s="3"/>
      <c r="S127" s="5">
        <f t="shared" si="7"/>
        <v>0</v>
      </c>
      <c r="T127" s="1"/>
      <c r="U127" s="1"/>
      <c r="V127" s="1"/>
      <c r="Y127" s="1"/>
      <c r="Z127" s="1"/>
      <c r="AB127" s="1"/>
      <c r="AC127" s="3"/>
      <c r="AF127" s="4" t="e">
        <f t="shared" si="8"/>
        <v>#NUM!</v>
      </c>
    </row>
    <row r="128" spans="16:32" s="2" customFormat="1" ht="26.45" customHeight="1">
      <c r="P128" s="3"/>
      <c r="Q128" s="3"/>
      <c r="R128" s="3"/>
      <c r="S128" s="5">
        <f t="shared" si="7"/>
        <v>0</v>
      </c>
      <c r="T128" s="1"/>
      <c r="U128" s="1"/>
      <c r="V128" s="1"/>
      <c r="Y128" s="1"/>
      <c r="Z128" s="1"/>
      <c r="AB128" s="1"/>
      <c r="AC128" s="3"/>
      <c r="AF128" s="4" t="e">
        <f t="shared" si="8"/>
        <v>#NUM!</v>
      </c>
    </row>
    <row r="129" spans="16:32" s="2" customFormat="1" ht="26.45" customHeight="1">
      <c r="P129" s="3"/>
      <c r="Q129" s="3"/>
      <c r="R129" s="3"/>
      <c r="S129" s="5">
        <f t="shared" si="7"/>
        <v>0</v>
      </c>
      <c r="T129" s="1"/>
      <c r="U129" s="1"/>
      <c r="V129" s="1"/>
      <c r="Y129" s="1"/>
      <c r="Z129" s="1"/>
      <c r="AB129" s="1"/>
      <c r="AC129" s="3"/>
      <c r="AF129" s="4" t="e">
        <f t="shared" si="8"/>
        <v>#NUM!</v>
      </c>
    </row>
    <row r="130" spans="16:32" s="2" customFormat="1" ht="26.45" customHeight="1">
      <c r="P130" s="3"/>
      <c r="Q130" s="3"/>
      <c r="R130" s="3"/>
      <c r="S130" s="5">
        <f t="shared" si="7"/>
        <v>0</v>
      </c>
      <c r="T130" s="1"/>
      <c r="U130" s="1"/>
      <c r="V130" s="1"/>
      <c r="Y130" s="1"/>
      <c r="Z130" s="1"/>
      <c r="AB130" s="1"/>
      <c r="AC130" s="3"/>
      <c r="AF130" s="4" t="e">
        <f t="shared" si="8"/>
        <v>#NUM!</v>
      </c>
    </row>
    <row r="131" spans="16:32" s="2" customFormat="1" ht="26.45" customHeight="1">
      <c r="P131" s="3"/>
      <c r="Q131" s="3"/>
      <c r="R131" s="3"/>
      <c r="S131" s="5">
        <f t="shared" si="7"/>
        <v>0</v>
      </c>
      <c r="T131" s="1"/>
      <c r="U131" s="1"/>
      <c r="V131" s="1"/>
      <c r="Y131" s="1"/>
      <c r="Z131" s="1"/>
      <c r="AB131" s="1"/>
      <c r="AC131" s="3"/>
      <c r="AF131" s="4" t="e">
        <f t="shared" si="8"/>
        <v>#NUM!</v>
      </c>
    </row>
    <row r="132" spans="16:32" s="2" customFormat="1" ht="26.45" customHeight="1">
      <c r="P132" s="3"/>
      <c r="Q132" s="3"/>
      <c r="R132" s="3"/>
      <c r="S132" s="5">
        <f t="shared" si="7"/>
        <v>0</v>
      </c>
      <c r="T132" s="1"/>
      <c r="U132" s="1"/>
      <c r="V132" s="1"/>
      <c r="Y132" s="1"/>
      <c r="Z132" s="1"/>
      <c r="AB132" s="1"/>
      <c r="AC132" s="3"/>
      <c r="AF132" s="4" t="e">
        <f t="shared" si="8"/>
        <v>#NUM!</v>
      </c>
    </row>
    <row r="133" spans="16:32" s="2" customFormat="1" ht="26.45" customHeight="1">
      <c r="P133" s="3"/>
      <c r="Q133" s="3"/>
      <c r="R133" s="3"/>
      <c r="S133" s="5">
        <f t="shared" si="7"/>
        <v>0</v>
      </c>
      <c r="T133" s="1"/>
      <c r="U133" s="1"/>
      <c r="V133" s="1"/>
      <c r="Y133" s="1"/>
      <c r="Z133" s="1"/>
      <c r="AB133" s="1"/>
      <c r="AC133" s="3"/>
      <c r="AF133" s="4" t="e">
        <f t="shared" si="8"/>
        <v>#NUM!</v>
      </c>
    </row>
    <row r="134" spans="16:32" s="2" customFormat="1" ht="26.45" customHeight="1">
      <c r="P134" s="3"/>
      <c r="Q134" s="3"/>
      <c r="R134" s="3"/>
      <c r="S134" s="5">
        <f t="shared" si="7"/>
        <v>0</v>
      </c>
      <c r="T134" s="1"/>
      <c r="U134" s="1"/>
      <c r="V134" s="1"/>
      <c r="Y134" s="1"/>
      <c r="Z134" s="1"/>
      <c r="AB134" s="1"/>
      <c r="AC134" s="3"/>
      <c r="AF134" s="4" t="e">
        <f t="shared" si="8"/>
        <v>#NUM!</v>
      </c>
    </row>
    <row r="135" spans="16:32" s="2" customFormat="1" ht="26.45" customHeight="1">
      <c r="P135" s="3"/>
      <c r="Q135" s="3"/>
      <c r="R135" s="3"/>
      <c r="S135" s="5">
        <f t="shared" si="7"/>
        <v>0</v>
      </c>
      <c r="T135" s="1"/>
      <c r="U135" s="1"/>
      <c r="V135" s="1"/>
      <c r="Y135" s="1"/>
      <c r="Z135" s="1"/>
      <c r="AB135" s="1"/>
      <c r="AC135" s="3"/>
      <c r="AF135" s="4" t="e">
        <f t="shared" si="8"/>
        <v>#NUM!</v>
      </c>
    </row>
    <row r="136" spans="16:32" s="2" customFormat="1" ht="26.45" customHeight="1">
      <c r="P136" s="3"/>
      <c r="Q136" s="3"/>
      <c r="R136" s="3"/>
      <c r="S136" s="5">
        <f t="shared" si="7"/>
        <v>0</v>
      </c>
      <c r="T136" s="1"/>
      <c r="U136" s="1"/>
      <c r="V136" s="1"/>
      <c r="Y136" s="1"/>
      <c r="Z136" s="1"/>
      <c r="AB136" s="1"/>
      <c r="AC136" s="3"/>
      <c r="AF136" s="4" t="e">
        <f t="shared" si="8"/>
        <v>#NUM!</v>
      </c>
    </row>
    <row r="137" spans="16:32" s="2" customFormat="1" ht="26.45" customHeight="1">
      <c r="P137" s="3"/>
      <c r="Q137" s="3"/>
      <c r="R137" s="3"/>
      <c r="S137" s="5">
        <f t="shared" si="7"/>
        <v>0</v>
      </c>
      <c r="T137" s="1"/>
      <c r="U137" s="1"/>
      <c r="V137" s="1"/>
      <c r="Y137" s="1"/>
      <c r="Z137" s="1"/>
      <c r="AB137" s="1"/>
      <c r="AC137" s="3"/>
      <c r="AF137" s="4" t="e">
        <f t="shared" si="8"/>
        <v>#NUM!</v>
      </c>
    </row>
    <row r="138" spans="16:32" s="2" customFormat="1" ht="26.45" customHeight="1">
      <c r="P138" s="3"/>
      <c r="Q138" s="3"/>
      <c r="R138" s="3"/>
      <c r="S138" s="5">
        <f t="shared" si="7"/>
        <v>0</v>
      </c>
      <c r="T138" s="1"/>
      <c r="U138" s="1"/>
      <c r="V138" s="1"/>
      <c r="Y138" s="1"/>
      <c r="Z138" s="1"/>
      <c r="AB138" s="1"/>
      <c r="AC138" s="3"/>
      <c r="AF138" s="4" t="e">
        <f t="shared" si="8"/>
        <v>#NUM!</v>
      </c>
    </row>
    <row r="139" spans="16:32" s="2" customFormat="1" ht="26.45" customHeight="1">
      <c r="P139" s="3"/>
      <c r="Q139" s="3"/>
      <c r="R139" s="3"/>
      <c r="S139" s="5">
        <f t="shared" si="7"/>
        <v>0</v>
      </c>
      <c r="T139" s="1"/>
      <c r="U139" s="1"/>
      <c r="V139" s="1"/>
      <c r="Y139" s="1"/>
      <c r="Z139" s="1"/>
      <c r="AB139" s="1"/>
      <c r="AC139" s="3"/>
      <c r="AF139" s="4" t="e">
        <f t="shared" si="8"/>
        <v>#NUM!</v>
      </c>
    </row>
    <row r="140" spans="16:32" s="2" customFormat="1" ht="26.45" customHeight="1">
      <c r="P140" s="3"/>
      <c r="Q140" s="3"/>
      <c r="R140" s="3"/>
      <c r="S140" s="5">
        <f t="shared" si="7"/>
        <v>0</v>
      </c>
      <c r="T140" s="1"/>
      <c r="U140" s="1"/>
      <c r="V140" s="1"/>
      <c r="Y140" s="1"/>
      <c r="Z140" s="1"/>
      <c r="AB140" s="1"/>
      <c r="AC140" s="3"/>
      <c r="AF140" s="4" t="e">
        <f t="shared" si="8"/>
        <v>#NUM!</v>
      </c>
    </row>
    <row r="141" spans="16:32" s="2" customFormat="1" ht="26.45" customHeight="1">
      <c r="P141" s="3"/>
      <c r="Q141" s="3"/>
      <c r="R141" s="3"/>
      <c r="S141" s="5">
        <f t="shared" si="7"/>
        <v>0</v>
      </c>
      <c r="T141" s="1"/>
      <c r="U141" s="1"/>
      <c r="V141" s="1"/>
      <c r="Y141" s="1"/>
      <c r="Z141" s="1"/>
      <c r="AB141" s="1"/>
      <c r="AC141" s="3"/>
      <c r="AF141" s="4" t="e">
        <f t="shared" si="8"/>
        <v>#NUM!</v>
      </c>
    </row>
    <row r="142" spans="16:32" s="2" customFormat="1" ht="26.45" customHeight="1">
      <c r="P142" s="3"/>
      <c r="Q142" s="3"/>
      <c r="R142" s="3"/>
      <c r="S142" s="5">
        <f t="shared" si="7"/>
        <v>0</v>
      </c>
      <c r="T142" s="1"/>
      <c r="U142" s="1"/>
      <c r="V142" s="1"/>
      <c r="Y142" s="1"/>
      <c r="Z142" s="1"/>
      <c r="AB142" s="1"/>
      <c r="AC142" s="3"/>
      <c r="AF142" s="4" t="e">
        <f t="shared" si="8"/>
        <v>#NUM!</v>
      </c>
    </row>
    <row r="143" spans="16:32" s="2" customFormat="1" ht="26.45" customHeight="1">
      <c r="P143" s="3"/>
      <c r="Q143" s="3"/>
      <c r="R143" s="3"/>
      <c r="S143" s="5">
        <f t="shared" si="7"/>
        <v>0</v>
      </c>
      <c r="T143" s="1"/>
      <c r="U143" s="1"/>
      <c r="V143" s="1"/>
      <c r="Y143" s="1"/>
      <c r="Z143" s="1"/>
      <c r="AB143" s="1"/>
      <c r="AC143" s="3"/>
      <c r="AF143" s="4" t="e">
        <f t="shared" si="8"/>
        <v>#NUM!</v>
      </c>
    </row>
    <row r="144" spans="16:32" s="2" customFormat="1" ht="26.45" customHeight="1">
      <c r="P144" s="3"/>
      <c r="Q144" s="3"/>
      <c r="R144" s="3"/>
      <c r="S144" s="5">
        <f t="shared" si="7"/>
        <v>0</v>
      </c>
      <c r="T144" s="1"/>
      <c r="U144" s="1"/>
      <c r="V144" s="1"/>
      <c r="Y144" s="1"/>
      <c r="Z144" s="1"/>
      <c r="AB144" s="1"/>
      <c r="AC144" s="3"/>
      <c r="AF144" s="4" t="e">
        <f t="shared" si="8"/>
        <v>#NUM!</v>
      </c>
    </row>
    <row r="145" spans="16:32" s="2" customFormat="1" ht="26.45" customHeight="1">
      <c r="P145" s="3"/>
      <c r="Q145" s="3"/>
      <c r="R145" s="3"/>
      <c r="S145" s="5">
        <f t="shared" si="7"/>
        <v>0</v>
      </c>
      <c r="T145" s="1"/>
      <c r="U145" s="1"/>
      <c r="V145" s="1"/>
      <c r="Y145" s="1"/>
      <c r="Z145" s="1"/>
      <c r="AB145" s="1"/>
      <c r="AC145" s="3"/>
      <c r="AF145" s="4" t="e">
        <f t="shared" si="8"/>
        <v>#NUM!</v>
      </c>
    </row>
    <row r="146" spans="16:32" s="2" customFormat="1" ht="26.45" customHeight="1">
      <c r="P146" s="3"/>
      <c r="Q146" s="3"/>
      <c r="R146" s="3"/>
      <c r="S146" s="5">
        <f t="shared" si="7"/>
        <v>0</v>
      </c>
      <c r="T146" s="1"/>
      <c r="U146" s="1"/>
      <c r="V146" s="1"/>
      <c r="Y146" s="1"/>
      <c r="Z146" s="1"/>
      <c r="AB146" s="1"/>
      <c r="AC146" s="3"/>
      <c r="AF146" s="4" t="e">
        <f t="shared" si="8"/>
        <v>#NUM!</v>
      </c>
    </row>
    <row r="147" spans="16:32" s="2" customFormat="1" ht="26.45" customHeight="1">
      <c r="P147" s="3"/>
      <c r="Q147" s="3"/>
      <c r="R147" s="3"/>
      <c r="S147" s="5">
        <f t="shared" si="7"/>
        <v>0</v>
      </c>
      <c r="T147" s="1"/>
      <c r="U147" s="1"/>
      <c r="V147" s="1"/>
      <c r="Y147" s="1"/>
      <c r="Z147" s="1"/>
      <c r="AB147" s="1"/>
      <c r="AC147" s="3"/>
      <c r="AF147" s="4" t="e">
        <f t="shared" si="8"/>
        <v>#NUM!</v>
      </c>
    </row>
    <row r="148" spans="16:32" s="2" customFormat="1" ht="26.45" customHeight="1">
      <c r="P148" s="3"/>
      <c r="Q148" s="3"/>
      <c r="R148" s="3"/>
      <c r="S148" s="5">
        <f t="shared" si="7"/>
        <v>0</v>
      </c>
      <c r="T148" s="1"/>
      <c r="U148" s="1"/>
      <c r="V148" s="1"/>
      <c r="Y148" s="1"/>
      <c r="Z148" s="1"/>
      <c r="AB148" s="1"/>
      <c r="AC148" s="3"/>
      <c r="AF148" s="4" t="e">
        <f t="shared" si="8"/>
        <v>#NUM!</v>
      </c>
    </row>
    <row r="149" spans="16:32" s="2" customFormat="1" ht="26.45" customHeight="1">
      <c r="P149" s="3"/>
      <c r="Q149" s="3"/>
      <c r="R149" s="3"/>
      <c r="S149" s="5">
        <f t="shared" si="7"/>
        <v>0</v>
      </c>
      <c r="T149" s="1"/>
      <c r="U149" s="1"/>
      <c r="V149" s="1"/>
      <c r="Y149" s="1"/>
      <c r="Z149" s="1"/>
      <c r="AB149" s="1"/>
      <c r="AC149" s="3"/>
      <c r="AF149" s="4" t="e">
        <f t="shared" si="8"/>
        <v>#NUM!</v>
      </c>
    </row>
    <row r="150" spans="16:32" s="2" customFormat="1" ht="26.45" customHeight="1">
      <c r="P150" s="3"/>
      <c r="Q150" s="3"/>
      <c r="R150" s="3"/>
      <c r="S150" s="5">
        <f t="shared" si="7"/>
        <v>0</v>
      </c>
      <c r="T150" s="1"/>
      <c r="U150" s="1"/>
      <c r="V150" s="1"/>
      <c r="Y150" s="1"/>
      <c r="Z150" s="1"/>
      <c r="AB150" s="1"/>
      <c r="AC150" s="3"/>
      <c r="AF150" s="4" t="e">
        <f t="shared" si="8"/>
        <v>#NUM!</v>
      </c>
    </row>
    <row r="151" spans="16:32" s="2" customFormat="1" ht="26.45" customHeight="1">
      <c r="P151" s="3"/>
      <c r="Q151" s="3"/>
      <c r="R151" s="3"/>
      <c r="S151" s="5">
        <f t="shared" si="7"/>
        <v>0</v>
      </c>
      <c r="T151" s="1"/>
      <c r="U151" s="1"/>
      <c r="V151" s="1"/>
      <c r="Y151" s="1"/>
      <c r="Z151" s="1"/>
      <c r="AB151" s="1"/>
      <c r="AC151" s="3"/>
      <c r="AF151" s="4" t="e">
        <f t="shared" si="8"/>
        <v>#NUM!</v>
      </c>
    </row>
    <row r="152" spans="16:32" s="2" customFormat="1" ht="26.45" customHeight="1">
      <c r="P152" s="3"/>
      <c r="Q152" s="3"/>
      <c r="R152" s="3"/>
      <c r="S152" s="5">
        <f t="shared" si="7"/>
        <v>0</v>
      </c>
      <c r="T152" s="1"/>
      <c r="U152" s="1"/>
      <c r="V152" s="1"/>
      <c r="Y152" s="1"/>
      <c r="Z152" s="1"/>
      <c r="AB152" s="1"/>
      <c r="AC152" s="3"/>
      <c r="AF152" s="4" t="e">
        <f t="shared" si="8"/>
        <v>#NUM!</v>
      </c>
    </row>
    <row r="153" spans="16:32" s="2" customFormat="1" ht="26.45" customHeight="1">
      <c r="P153" s="3"/>
      <c r="Q153" s="3"/>
      <c r="R153" s="3"/>
      <c r="S153" s="5">
        <f t="shared" si="7"/>
        <v>0</v>
      </c>
      <c r="T153" s="1"/>
      <c r="U153" s="1"/>
      <c r="V153" s="1"/>
      <c r="Y153" s="1"/>
      <c r="Z153" s="1"/>
      <c r="AB153" s="1"/>
      <c r="AC153" s="3"/>
      <c r="AF153" s="4" t="e">
        <f t="shared" si="8"/>
        <v>#NUM!</v>
      </c>
    </row>
    <row r="154" spans="16:32" s="2" customFormat="1" ht="26.45" customHeight="1">
      <c r="P154" s="3"/>
      <c r="Q154" s="3"/>
      <c r="R154" s="3"/>
      <c r="S154" s="5">
        <f t="shared" si="7"/>
        <v>0</v>
      </c>
      <c r="T154" s="1"/>
      <c r="U154" s="1"/>
      <c r="V154" s="1"/>
      <c r="Y154" s="1"/>
      <c r="Z154" s="1"/>
      <c r="AB154" s="1"/>
      <c r="AC154" s="3"/>
      <c r="AF154" s="4" t="e">
        <f t="shared" si="8"/>
        <v>#NUM!</v>
      </c>
    </row>
    <row r="155" spans="16:32" s="2" customFormat="1" ht="26.45" customHeight="1">
      <c r="P155" s="3"/>
      <c r="Q155" s="3"/>
      <c r="R155" s="3"/>
      <c r="S155" s="5">
        <f t="shared" si="7"/>
        <v>0</v>
      </c>
      <c r="T155" s="1"/>
      <c r="U155" s="1"/>
      <c r="V155" s="1"/>
      <c r="Y155" s="1"/>
      <c r="Z155" s="1"/>
      <c r="AB155" s="1"/>
      <c r="AC155" s="3"/>
      <c r="AF155" s="4" t="e">
        <f t="shared" si="8"/>
        <v>#NUM!</v>
      </c>
    </row>
    <row r="156" spans="16:32" s="2" customFormat="1" ht="26.45" customHeight="1">
      <c r="P156" s="3"/>
      <c r="Q156" s="3"/>
      <c r="R156" s="3"/>
      <c r="S156" s="5">
        <f t="shared" si="7"/>
        <v>0</v>
      </c>
      <c r="T156" s="1"/>
      <c r="U156" s="1"/>
      <c r="V156" s="1"/>
      <c r="Y156" s="1"/>
      <c r="Z156" s="1"/>
      <c r="AB156" s="1"/>
      <c r="AC156" s="3"/>
      <c r="AF156" s="4" t="e">
        <f t="shared" si="8"/>
        <v>#NUM!</v>
      </c>
    </row>
    <row r="157" spans="16:32" s="2" customFormat="1" ht="26.45" customHeight="1">
      <c r="P157" s="3"/>
      <c r="Q157" s="3"/>
      <c r="R157" s="3"/>
      <c r="S157" s="5">
        <f t="shared" si="7"/>
        <v>0</v>
      </c>
      <c r="T157" s="1"/>
      <c r="U157" s="1"/>
      <c r="V157" s="1"/>
      <c r="Y157" s="1"/>
      <c r="Z157" s="1"/>
      <c r="AB157" s="1"/>
      <c r="AC157" s="3"/>
      <c r="AF157" s="4" t="e">
        <f t="shared" si="8"/>
        <v>#NUM!</v>
      </c>
    </row>
    <row r="158" spans="16:32" s="2" customFormat="1" ht="26.45" customHeight="1">
      <c r="P158" s="3"/>
      <c r="Q158" s="3"/>
      <c r="R158" s="3"/>
      <c r="S158" s="5">
        <f t="shared" si="7"/>
        <v>0</v>
      </c>
      <c r="T158" s="1"/>
      <c r="U158" s="1"/>
      <c r="V158" s="1"/>
      <c r="Y158" s="1"/>
      <c r="Z158" s="1"/>
      <c r="AB158" s="1"/>
      <c r="AC158" s="3"/>
      <c r="AF158" s="4" t="e">
        <f t="shared" si="8"/>
        <v>#NUM!</v>
      </c>
    </row>
    <row r="159" spans="16:32" s="2" customFormat="1" ht="26.45" customHeight="1">
      <c r="P159" s="3"/>
      <c r="Q159" s="3"/>
      <c r="R159" s="3"/>
      <c r="S159" s="5">
        <f t="shared" si="7"/>
        <v>0</v>
      </c>
      <c r="T159" s="1"/>
      <c r="U159" s="1"/>
      <c r="V159" s="1"/>
      <c r="Y159" s="1"/>
      <c r="Z159" s="1"/>
      <c r="AB159" s="1"/>
      <c r="AC159" s="3"/>
      <c r="AF159" s="4" t="e">
        <f t="shared" si="8"/>
        <v>#NUM!</v>
      </c>
    </row>
    <row r="160" spans="16:32" s="2" customFormat="1" ht="26.45" customHeight="1">
      <c r="P160" s="3"/>
      <c r="Q160" s="3"/>
      <c r="R160" s="3"/>
      <c r="S160" s="5">
        <f t="shared" si="7"/>
        <v>0</v>
      </c>
      <c r="T160" s="1"/>
      <c r="U160" s="1"/>
      <c r="V160" s="1"/>
      <c r="Y160" s="1"/>
      <c r="Z160" s="1"/>
      <c r="AB160" s="1"/>
      <c r="AC160" s="3"/>
      <c r="AF160" s="4" t="e">
        <f t="shared" si="8"/>
        <v>#NUM!</v>
      </c>
    </row>
    <row r="161" spans="16:32" s="2" customFormat="1" ht="26.45" customHeight="1">
      <c r="P161" s="3"/>
      <c r="Q161" s="3"/>
      <c r="R161" s="3"/>
      <c r="S161" s="5">
        <f t="shared" si="7"/>
        <v>0</v>
      </c>
      <c r="T161" s="1"/>
      <c r="U161" s="1"/>
      <c r="V161" s="1"/>
      <c r="Y161" s="1"/>
      <c r="Z161" s="1"/>
      <c r="AB161" s="1"/>
      <c r="AC161" s="3"/>
      <c r="AF161" s="4" t="e">
        <f t="shared" si="8"/>
        <v>#NUM!</v>
      </c>
    </row>
    <row r="162" spans="16:32" s="2" customFormat="1" ht="26.45" customHeight="1">
      <c r="P162" s="3"/>
      <c r="Q162" s="3"/>
      <c r="R162" s="3"/>
      <c r="S162" s="5">
        <f t="shared" si="7"/>
        <v>0</v>
      </c>
      <c r="T162" s="1"/>
      <c r="U162" s="1"/>
      <c r="V162" s="1"/>
      <c r="Y162" s="1"/>
      <c r="Z162" s="1"/>
      <c r="AB162" s="1"/>
      <c r="AC162" s="3"/>
      <c r="AF162" s="4" t="e">
        <f t="shared" si="8"/>
        <v>#NUM!</v>
      </c>
    </row>
    <row r="163" spans="16:32" s="2" customFormat="1" ht="26.45" customHeight="1">
      <c r="P163" s="3"/>
      <c r="Q163" s="3"/>
      <c r="R163" s="3"/>
      <c r="S163" s="5">
        <f t="shared" si="7"/>
        <v>0</v>
      </c>
      <c r="T163" s="1"/>
      <c r="U163" s="1"/>
      <c r="V163" s="1"/>
      <c r="Y163" s="1"/>
      <c r="Z163" s="1"/>
      <c r="AB163" s="1"/>
      <c r="AC163" s="3"/>
      <c r="AF163" s="4" t="e">
        <f t="shared" si="8"/>
        <v>#NUM!</v>
      </c>
    </row>
    <row r="164" spans="16:32" s="2" customFormat="1" ht="26.45" customHeight="1">
      <c r="P164" s="3"/>
      <c r="Q164" s="3"/>
      <c r="R164" s="3"/>
      <c r="S164" s="5">
        <f t="shared" si="7"/>
        <v>0</v>
      </c>
      <c r="T164" s="1"/>
      <c r="U164" s="1"/>
      <c r="V164" s="1"/>
      <c r="Y164" s="1"/>
      <c r="Z164" s="1"/>
      <c r="AB164" s="1"/>
      <c r="AC164" s="3"/>
      <c r="AF164" s="4" t="e">
        <f t="shared" si="8"/>
        <v>#NUM!</v>
      </c>
    </row>
    <row r="165" spans="16:32" s="2" customFormat="1" ht="26.45" customHeight="1">
      <c r="P165" s="3"/>
      <c r="Q165" s="3"/>
      <c r="R165" s="3"/>
      <c r="S165" s="5">
        <f t="shared" si="7"/>
        <v>0</v>
      </c>
      <c r="T165" s="1"/>
      <c r="U165" s="1"/>
      <c r="V165" s="1"/>
      <c r="Y165" s="1"/>
      <c r="Z165" s="1"/>
      <c r="AB165" s="1"/>
      <c r="AC165" s="3"/>
      <c r="AF165" s="4" t="e">
        <f t="shared" si="8"/>
        <v>#NUM!</v>
      </c>
    </row>
    <row r="166" spans="16:32" s="2" customFormat="1" ht="26.45" customHeight="1">
      <c r="P166" s="3"/>
      <c r="Q166" s="3"/>
      <c r="R166" s="3"/>
      <c r="S166" s="5">
        <f t="shared" si="7"/>
        <v>0</v>
      </c>
      <c r="T166" s="1"/>
      <c r="U166" s="1"/>
      <c r="V166" s="1"/>
      <c r="Y166" s="1"/>
      <c r="Z166" s="1"/>
      <c r="AB166" s="1"/>
      <c r="AC166" s="3"/>
      <c r="AF166" s="4" t="e">
        <f t="shared" si="8"/>
        <v>#NUM!</v>
      </c>
    </row>
    <row r="167" spans="16:32" s="2" customFormat="1" ht="26.45" customHeight="1">
      <c r="P167" s="3"/>
      <c r="Q167" s="3"/>
      <c r="R167" s="3"/>
      <c r="S167" s="5">
        <f t="shared" si="7"/>
        <v>0</v>
      </c>
      <c r="T167" s="1"/>
      <c r="U167" s="1"/>
      <c r="V167" s="1"/>
      <c r="Y167" s="1"/>
      <c r="Z167" s="1"/>
      <c r="AB167" s="1"/>
      <c r="AC167" s="3"/>
      <c r="AF167" s="4" t="e">
        <f t="shared" si="8"/>
        <v>#NUM!</v>
      </c>
    </row>
    <row r="168" spans="16:32" s="2" customFormat="1" ht="26.45" customHeight="1">
      <c r="P168" s="3"/>
      <c r="Q168" s="3"/>
      <c r="R168" s="3"/>
      <c r="S168" s="5">
        <f t="shared" si="7"/>
        <v>0</v>
      </c>
      <c r="T168" s="1"/>
      <c r="U168" s="1"/>
      <c r="V168" s="1"/>
      <c r="Y168" s="1"/>
      <c r="Z168" s="1"/>
      <c r="AB168" s="1"/>
      <c r="AC168" s="3"/>
      <c r="AF168" s="4" t="e">
        <f t="shared" si="8"/>
        <v>#NUM!</v>
      </c>
    </row>
    <row r="169" spans="16:32" s="2" customFormat="1" ht="26.45" customHeight="1">
      <c r="P169" s="3"/>
      <c r="Q169" s="3"/>
      <c r="R169" s="3"/>
      <c r="S169" s="5">
        <f t="shared" si="7"/>
        <v>0</v>
      </c>
      <c r="T169" s="1"/>
      <c r="U169" s="1"/>
      <c r="V169" s="1"/>
      <c r="Y169" s="1"/>
      <c r="Z169" s="1"/>
      <c r="AB169" s="1"/>
      <c r="AC169" s="3"/>
      <c r="AF169" s="4" t="e">
        <f t="shared" si="8"/>
        <v>#NUM!</v>
      </c>
    </row>
    <row r="170" spans="16:32" s="2" customFormat="1" ht="26.45" customHeight="1">
      <c r="P170" s="3"/>
      <c r="Q170" s="3"/>
      <c r="R170" s="3"/>
      <c r="S170" s="5">
        <f t="shared" si="7"/>
        <v>0</v>
      </c>
      <c r="T170" s="1"/>
      <c r="U170" s="1"/>
      <c r="V170" s="1"/>
      <c r="Y170" s="1"/>
      <c r="Z170" s="1"/>
      <c r="AB170" s="1"/>
      <c r="AC170" s="3"/>
      <c r="AF170" s="4" t="e">
        <f t="shared" si="8"/>
        <v>#NUM!</v>
      </c>
    </row>
    <row r="171" spans="16:32" s="2" customFormat="1" ht="26.45" customHeight="1">
      <c r="P171" s="3"/>
      <c r="Q171" s="3"/>
      <c r="R171" s="3"/>
      <c r="S171" s="5">
        <f t="shared" si="7"/>
        <v>0</v>
      </c>
      <c r="T171" s="1"/>
      <c r="U171" s="1"/>
      <c r="V171" s="1"/>
      <c r="Y171" s="1"/>
      <c r="Z171" s="1"/>
      <c r="AB171" s="1"/>
      <c r="AC171" s="3"/>
      <c r="AF171" s="4" t="e">
        <f t="shared" si="8"/>
        <v>#NUM!</v>
      </c>
    </row>
    <row r="172" spans="16:32" s="2" customFormat="1" ht="26.45" customHeight="1">
      <c r="P172" s="3"/>
      <c r="Q172" s="3"/>
      <c r="R172" s="3"/>
      <c r="S172" s="5">
        <f t="shared" si="7"/>
        <v>0</v>
      </c>
      <c r="T172" s="1"/>
      <c r="U172" s="1"/>
      <c r="V172" s="1"/>
      <c r="Y172" s="1"/>
      <c r="Z172" s="1"/>
      <c r="AB172" s="1"/>
      <c r="AC172" s="3"/>
      <c r="AF172" s="4" t="e">
        <f t="shared" si="8"/>
        <v>#NUM!</v>
      </c>
    </row>
    <row r="173" spans="16:32" s="2" customFormat="1" ht="26.45" customHeight="1">
      <c r="P173" s="3"/>
      <c r="Q173" s="3"/>
      <c r="R173" s="3"/>
      <c r="S173" s="5">
        <f t="shared" si="7"/>
        <v>0</v>
      </c>
      <c r="T173" s="1"/>
      <c r="U173" s="1"/>
      <c r="V173" s="1"/>
      <c r="Y173" s="1"/>
      <c r="Z173" s="1"/>
      <c r="AB173" s="1"/>
      <c r="AC173" s="3"/>
      <c r="AF173" s="4" t="e">
        <f t="shared" si="8"/>
        <v>#NUM!</v>
      </c>
    </row>
    <row r="174" spans="16:32" s="2" customFormat="1" ht="26.45" customHeight="1">
      <c r="P174" s="3"/>
      <c r="Q174" s="3"/>
      <c r="R174" s="3"/>
      <c r="S174" s="5">
        <f t="shared" si="7"/>
        <v>0</v>
      </c>
      <c r="T174" s="1"/>
      <c r="U174" s="1"/>
      <c r="V174" s="1"/>
      <c r="Y174" s="1"/>
      <c r="Z174" s="1"/>
      <c r="AB174" s="1"/>
      <c r="AC174" s="3"/>
      <c r="AF174" s="4" t="e">
        <f t="shared" si="8"/>
        <v>#NUM!</v>
      </c>
    </row>
    <row r="175" spans="16:32" s="2" customFormat="1" ht="26.45" customHeight="1">
      <c r="P175" s="3"/>
      <c r="Q175" s="3"/>
      <c r="R175" s="3"/>
      <c r="S175" s="5">
        <f t="shared" si="7"/>
        <v>0</v>
      </c>
      <c r="T175" s="1"/>
      <c r="U175" s="1"/>
      <c r="V175" s="1"/>
      <c r="Y175" s="1"/>
      <c r="Z175" s="1"/>
      <c r="AB175" s="1"/>
      <c r="AC175" s="3"/>
      <c r="AF175" s="4" t="e">
        <f t="shared" si="8"/>
        <v>#NUM!</v>
      </c>
    </row>
    <row r="176" spans="16:32" s="2" customFormat="1" ht="26.45" customHeight="1">
      <c r="P176" s="3"/>
      <c r="Q176" s="3"/>
      <c r="R176" s="3"/>
      <c r="S176" s="5">
        <f t="shared" si="7"/>
        <v>0</v>
      </c>
      <c r="T176" s="1"/>
      <c r="U176" s="1"/>
      <c r="V176" s="1"/>
      <c r="Y176" s="1"/>
      <c r="Z176" s="1"/>
      <c r="AB176" s="1"/>
      <c r="AC176" s="3"/>
      <c r="AF176" s="4" t="e">
        <f t="shared" si="8"/>
        <v>#NUM!</v>
      </c>
    </row>
    <row r="177" spans="16:32" s="2" customFormat="1" ht="26.45" customHeight="1">
      <c r="P177" s="3"/>
      <c r="Q177" s="3"/>
      <c r="R177" s="3"/>
      <c r="S177" s="5">
        <f t="shared" si="7"/>
        <v>0</v>
      </c>
      <c r="T177" s="1"/>
      <c r="U177" s="1"/>
      <c r="V177" s="1"/>
      <c r="Y177" s="1"/>
      <c r="Z177" s="1"/>
      <c r="AB177" s="1"/>
      <c r="AC177" s="3"/>
      <c r="AF177" s="4" t="e">
        <f t="shared" si="8"/>
        <v>#NUM!</v>
      </c>
    </row>
    <row r="178" spans="16:32" s="2" customFormat="1" ht="26.45" customHeight="1">
      <c r="P178" s="3"/>
      <c r="Q178" s="3"/>
      <c r="R178" s="3"/>
      <c r="S178" s="5">
        <f t="shared" si="7"/>
        <v>0</v>
      </c>
      <c r="T178" s="1"/>
      <c r="U178" s="1"/>
      <c r="V178" s="1"/>
      <c r="Y178" s="1"/>
      <c r="Z178" s="1"/>
      <c r="AB178" s="1"/>
      <c r="AC178" s="3"/>
      <c r="AF178" s="4" t="e">
        <f t="shared" si="8"/>
        <v>#NUM!</v>
      </c>
    </row>
    <row r="179" spans="16:32" s="2" customFormat="1" ht="26.45" customHeight="1">
      <c r="P179" s="3"/>
      <c r="Q179" s="3"/>
      <c r="R179" s="3"/>
      <c r="S179" s="5">
        <f t="shared" si="7"/>
        <v>0</v>
      </c>
      <c r="T179" s="1"/>
      <c r="U179" s="1"/>
      <c r="V179" s="1"/>
      <c r="Y179" s="1"/>
      <c r="Z179" s="1"/>
      <c r="AB179" s="1"/>
      <c r="AC179" s="3"/>
      <c r="AF179" s="4" t="e">
        <f t="shared" si="8"/>
        <v>#NUM!</v>
      </c>
    </row>
    <row r="180" spans="16:32" s="2" customFormat="1" ht="26.45" customHeight="1">
      <c r="P180" s="3"/>
      <c r="Q180" s="3"/>
      <c r="R180" s="3"/>
      <c r="S180" s="5">
        <f t="shared" si="7"/>
        <v>0</v>
      </c>
      <c r="T180" s="1"/>
      <c r="U180" s="1"/>
      <c r="V180" s="1"/>
      <c r="Y180" s="1"/>
      <c r="Z180" s="1"/>
      <c r="AB180" s="1"/>
      <c r="AC180" s="3"/>
      <c r="AF180" s="4" t="e">
        <f t="shared" si="8"/>
        <v>#NUM!</v>
      </c>
    </row>
    <row r="181" spans="16:32" s="2" customFormat="1" ht="26.45" customHeight="1">
      <c r="P181" s="3"/>
      <c r="Q181" s="3"/>
      <c r="R181" s="3"/>
      <c r="S181" s="5">
        <f t="shared" si="7"/>
        <v>0</v>
      </c>
      <c r="T181" s="1"/>
      <c r="U181" s="1"/>
      <c r="V181" s="1"/>
      <c r="Y181" s="1"/>
      <c r="Z181" s="1"/>
      <c r="AB181" s="1"/>
      <c r="AC181" s="3"/>
      <c r="AF181" s="4" t="e">
        <f t="shared" si="8"/>
        <v>#NUM!</v>
      </c>
    </row>
    <row r="182" spans="16:32" s="2" customFormat="1" ht="26.45" customHeight="1">
      <c r="P182" s="3"/>
      <c r="Q182" s="3"/>
      <c r="R182" s="3"/>
      <c r="S182" s="5">
        <f t="shared" si="7"/>
        <v>0</v>
      </c>
      <c r="T182" s="1"/>
      <c r="U182" s="1"/>
      <c r="V182" s="1"/>
      <c r="Y182" s="1"/>
      <c r="Z182" s="1"/>
      <c r="AB182" s="1"/>
      <c r="AC182" s="3"/>
      <c r="AF182" s="4" t="e">
        <f t="shared" si="8"/>
        <v>#NUM!</v>
      </c>
    </row>
    <row r="183" spans="16:32" s="2" customFormat="1" ht="26.45" customHeight="1">
      <c r="P183" s="3"/>
      <c r="Q183" s="3"/>
      <c r="R183" s="3"/>
      <c r="S183" s="5">
        <f t="shared" si="7"/>
        <v>0</v>
      </c>
      <c r="T183" s="1"/>
      <c r="U183" s="1"/>
      <c r="V183" s="1"/>
      <c r="Y183" s="1"/>
      <c r="Z183" s="1"/>
      <c r="AB183" s="1"/>
      <c r="AC183" s="3"/>
      <c r="AF183" s="4" t="e">
        <f t="shared" si="8"/>
        <v>#NUM!</v>
      </c>
    </row>
    <row r="184" spans="16:32" s="2" customFormat="1" ht="26.45" customHeight="1">
      <c r="P184" s="3"/>
      <c r="Q184" s="3"/>
      <c r="R184" s="3"/>
      <c r="S184" s="5">
        <f t="shared" si="7"/>
        <v>0</v>
      </c>
      <c r="T184" s="1"/>
      <c r="U184" s="1"/>
      <c r="V184" s="1"/>
      <c r="Y184" s="1"/>
      <c r="Z184" s="1"/>
      <c r="AB184" s="1"/>
      <c r="AC184" s="3"/>
      <c r="AF184" s="4" t="e">
        <f t="shared" si="8"/>
        <v>#NUM!</v>
      </c>
    </row>
    <row r="185" spans="16:32" s="2" customFormat="1" ht="26.45" customHeight="1">
      <c r="P185" s="3"/>
      <c r="Q185" s="3"/>
      <c r="R185" s="3"/>
      <c r="S185" s="5">
        <f t="shared" si="7"/>
        <v>0</v>
      </c>
      <c r="T185" s="1"/>
      <c r="U185" s="1"/>
      <c r="V185" s="1"/>
      <c r="Y185" s="1"/>
      <c r="Z185" s="1"/>
      <c r="AB185" s="1"/>
      <c r="AC185" s="3"/>
      <c r="AF185" s="4" t="e">
        <f t="shared" si="8"/>
        <v>#NUM!</v>
      </c>
    </row>
    <row r="186" spans="16:32" s="2" customFormat="1" ht="26.45" customHeight="1">
      <c r="P186" s="3"/>
      <c r="Q186" s="3"/>
      <c r="R186" s="3"/>
      <c r="S186" s="5">
        <f t="shared" si="7"/>
        <v>0</v>
      </c>
      <c r="T186" s="1"/>
      <c r="U186" s="1"/>
      <c r="V186" s="1"/>
      <c r="Y186" s="1"/>
      <c r="Z186" s="1"/>
      <c r="AB186" s="1"/>
      <c r="AC186" s="3"/>
      <c r="AF186" s="4" t="e">
        <f t="shared" si="8"/>
        <v>#NUM!</v>
      </c>
    </row>
    <row r="187" spans="16:32" s="2" customFormat="1" ht="26.45" customHeight="1">
      <c r="P187" s="3"/>
      <c r="Q187" s="3"/>
      <c r="R187" s="3"/>
      <c r="S187" s="5">
        <f t="shared" si="7"/>
        <v>0</v>
      </c>
      <c r="T187" s="1"/>
      <c r="U187" s="1"/>
      <c r="V187" s="1"/>
      <c r="Y187" s="1"/>
      <c r="Z187" s="1"/>
      <c r="AB187" s="1"/>
      <c r="AC187" s="3"/>
      <c r="AF187" s="4" t="e">
        <f t="shared" si="8"/>
        <v>#NUM!</v>
      </c>
    </row>
    <row r="188" spans="16:32" s="2" customFormat="1" ht="26.45" customHeight="1">
      <c r="P188" s="3"/>
      <c r="Q188" s="3"/>
      <c r="R188" s="3"/>
      <c r="S188" s="5">
        <f t="shared" ref="S188:S251" si="9">SUM(P188:R188)</f>
        <v>0</v>
      </c>
      <c r="T188" s="1"/>
      <c r="U188" s="1"/>
      <c r="V188" s="1"/>
      <c r="Y188" s="1"/>
      <c r="Z188" s="1"/>
      <c r="AB188" s="1"/>
      <c r="AC188" s="3"/>
      <c r="AF188" s="4" t="e">
        <f t="shared" ref="AF188:AF251" si="10">_xlfn.DAYS(AE188,AD188-1)</f>
        <v>#NUM!</v>
      </c>
    </row>
    <row r="189" spans="16:32" s="2" customFormat="1" ht="26.45" customHeight="1">
      <c r="P189" s="3"/>
      <c r="Q189" s="3"/>
      <c r="R189" s="3"/>
      <c r="S189" s="5">
        <f t="shared" si="9"/>
        <v>0</v>
      </c>
      <c r="T189" s="1"/>
      <c r="U189" s="1"/>
      <c r="V189" s="1"/>
      <c r="Y189" s="1"/>
      <c r="Z189" s="1"/>
      <c r="AB189" s="1"/>
      <c r="AC189" s="3"/>
      <c r="AF189" s="4" t="e">
        <f t="shared" si="10"/>
        <v>#NUM!</v>
      </c>
    </row>
    <row r="190" spans="16:32" s="2" customFormat="1" ht="26.45" customHeight="1">
      <c r="P190" s="3"/>
      <c r="Q190" s="3"/>
      <c r="R190" s="3"/>
      <c r="S190" s="5">
        <f t="shared" si="9"/>
        <v>0</v>
      </c>
      <c r="T190" s="1"/>
      <c r="U190" s="1"/>
      <c r="V190" s="1"/>
      <c r="Y190" s="1"/>
      <c r="Z190" s="1"/>
      <c r="AB190" s="1"/>
      <c r="AC190" s="3"/>
      <c r="AF190" s="4" t="e">
        <f t="shared" si="10"/>
        <v>#NUM!</v>
      </c>
    </row>
    <row r="191" spans="16:32" s="2" customFormat="1" ht="26.45" customHeight="1">
      <c r="P191" s="3"/>
      <c r="Q191" s="3"/>
      <c r="R191" s="3"/>
      <c r="S191" s="5">
        <f t="shared" si="9"/>
        <v>0</v>
      </c>
      <c r="T191" s="1"/>
      <c r="U191" s="1"/>
      <c r="V191" s="1"/>
      <c r="Y191" s="1"/>
      <c r="Z191" s="1"/>
      <c r="AB191" s="1"/>
      <c r="AC191" s="3"/>
      <c r="AF191" s="4" t="e">
        <f t="shared" si="10"/>
        <v>#NUM!</v>
      </c>
    </row>
    <row r="192" spans="16:32" s="2" customFormat="1" ht="26.45" customHeight="1">
      <c r="P192" s="3"/>
      <c r="Q192" s="3"/>
      <c r="R192" s="3"/>
      <c r="S192" s="5">
        <f t="shared" si="9"/>
        <v>0</v>
      </c>
      <c r="T192" s="1"/>
      <c r="U192" s="1"/>
      <c r="V192" s="1"/>
      <c r="Y192" s="1"/>
      <c r="Z192" s="1"/>
      <c r="AB192" s="1"/>
      <c r="AC192" s="3"/>
      <c r="AF192" s="4" t="e">
        <f t="shared" si="10"/>
        <v>#NUM!</v>
      </c>
    </row>
    <row r="193" spans="16:32" s="2" customFormat="1" ht="26.45" customHeight="1">
      <c r="P193" s="3"/>
      <c r="Q193" s="3"/>
      <c r="R193" s="3"/>
      <c r="S193" s="5">
        <f t="shared" si="9"/>
        <v>0</v>
      </c>
      <c r="T193" s="1"/>
      <c r="U193" s="1"/>
      <c r="V193" s="1"/>
      <c r="Y193" s="1"/>
      <c r="Z193" s="1"/>
      <c r="AB193" s="1"/>
      <c r="AC193" s="3"/>
      <c r="AF193" s="4" t="e">
        <f t="shared" si="10"/>
        <v>#NUM!</v>
      </c>
    </row>
    <row r="194" spans="16:32" s="2" customFormat="1" ht="26.45" customHeight="1">
      <c r="P194" s="3"/>
      <c r="Q194" s="3"/>
      <c r="R194" s="3"/>
      <c r="S194" s="5">
        <f t="shared" si="9"/>
        <v>0</v>
      </c>
      <c r="T194" s="1"/>
      <c r="U194" s="1"/>
      <c r="V194" s="1"/>
      <c r="Y194" s="1"/>
      <c r="Z194" s="1"/>
      <c r="AB194" s="1"/>
      <c r="AC194" s="3"/>
      <c r="AF194" s="4" t="e">
        <f t="shared" si="10"/>
        <v>#NUM!</v>
      </c>
    </row>
    <row r="195" spans="16:32" s="2" customFormat="1" ht="26.45" customHeight="1">
      <c r="P195" s="3"/>
      <c r="Q195" s="3"/>
      <c r="R195" s="3"/>
      <c r="S195" s="5">
        <f t="shared" si="9"/>
        <v>0</v>
      </c>
      <c r="T195" s="1"/>
      <c r="U195" s="1"/>
      <c r="V195" s="1"/>
      <c r="Y195" s="1"/>
      <c r="Z195" s="1"/>
      <c r="AB195" s="1"/>
      <c r="AC195" s="3"/>
      <c r="AF195" s="4" t="e">
        <f t="shared" si="10"/>
        <v>#NUM!</v>
      </c>
    </row>
    <row r="196" spans="16:32" s="2" customFormat="1" ht="26.45" customHeight="1">
      <c r="P196" s="3"/>
      <c r="Q196" s="3"/>
      <c r="R196" s="3"/>
      <c r="S196" s="5">
        <f t="shared" si="9"/>
        <v>0</v>
      </c>
      <c r="T196" s="1"/>
      <c r="U196" s="1"/>
      <c r="V196" s="1"/>
      <c r="Y196" s="1"/>
      <c r="Z196" s="1"/>
      <c r="AB196" s="1"/>
      <c r="AC196" s="3"/>
      <c r="AF196" s="4" t="e">
        <f t="shared" si="10"/>
        <v>#NUM!</v>
      </c>
    </row>
    <row r="197" spans="16:32" s="2" customFormat="1" ht="26.45" customHeight="1">
      <c r="P197" s="3"/>
      <c r="Q197" s="3"/>
      <c r="R197" s="3"/>
      <c r="S197" s="5">
        <f t="shared" si="9"/>
        <v>0</v>
      </c>
      <c r="T197" s="1"/>
      <c r="U197" s="1"/>
      <c r="V197" s="1"/>
      <c r="Y197" s="1"/>
      <c r="Z197" s="1"/>
      <c r="AB197" s="1"/>
      <c r="AC197" s="3"/>
      <c r="AF197" s="4" t="e">
        <f t="shared" si="10"/>
        <v>#NUM!</v>
      </c>
    </row>
    <row r="198" spans="16:32" s="2" customFormat="1" ht="26.45" customHeight="1">
      <c r="P198" s="3"/>
      <c r="Q198" s="3"/>
      <c r="R198" s="3"/>
      <c r="S198" s="5">
        <f t="shared" si="9"/>
        <v>0</v>
      </c>
      <c r="T198" s="1"/>
      <c r="U198" s="1"/>
      <c r="V198" s="1"/>
      <c r="Y198" s="1"/>
      <c r="Z198" s="1"/>
      <c r="AB198" s="1"/>
      <c r="AC198" s="3"/>
      <c r="AF198" s="4" t="e">
        <f t="shared" si="10"/>
        <v>#NUM!</v>
      </c>
    </row>
    <row r="199" spans="16:32" s="2" customFormat="1" ht="26.45" customHeight="1">
      <c r="P199" s="3"/>
      <c r="Q199" s="3"/>
      <c r="R199" s="3"/>
      <c r="S199" s="5">
        <f t="shared" si="9"/>
        <v>0</v>
      </c>
      <c r="T199" s="1"/>
      <c r="U199" s="1"/>
      <c r="V199" s="1"/>
      <c r="Y199" s="1"/>
      <c r="Z199" s="1"/>
      <c r="AB199" s="1"/>
      <c r="AC199" s="3"/>
      <c r="AF199" s="4" t="e">
        <f t="shared" si="10"/>
        <v>#NUM!</v>
      </c>
    </row>
    <row r="200" spans="16:32" s="2" customFormat="1" ht="26.45" customHeight="1">
      <c r="P200" s="3"/>
      <c r="Q200" s="3"/>
      <c r="R200" s="3"/>
      <c r="S200" s="5">
        <f t="shared" si="9"/>
        <v>0</v>
      </c>
      <c r="T200" s="1"/>
      <c r="U200" s="1"/>
      <c r="V200" s="1"/>
      <c r="Y200" s="1"/>
      <c r="Z200" s="1"/>
      <c r="AB200" s="1"/>
      <c r="AC200" s="3"/>
      <c r="AF200" s="4" t="e">
        <f t="shared" si="10"/>
        <v>#NUM!</v>
      </c>
    </row>
    <row r="201" spans="16:32" s="2" customFormat="1" ht="26.45" customHeight="1">
      <c r="P201" s="3"/>
      <c r="Q201" s="3"/>
      <c r="R201" s="3"/>
      <c r="S201" s="5">
        <f t="shared" si="9"/>
        <v>0</v>
      </c>
      <c r="T201" s="1"/>
      <c r="U201" s="1"/>
      <c r="V201" s="1"/>
      <c r="Y201" s="1"/>
      <c r="Z201" s="1"/>
      <c r="AB201" s="1"/>
      <c r="AC201" s="3"/>
      <c r="AF201" s="4" t="e">
        <f t="shared" si="10"/>
        <v>#NUM!</v>
      </c>
    </row>
    <row r="202" spans="16:32" s="2" customFormat="1" ht="26.45" customHeight="1">
      <c r="P202" s="3"/>
      <c r="Q202" s="3"/>
      <c r="R202" s="3"/>
      <c r="S202" s="5">
        <f t="shared" si="9"/>
        <v>0</v>
      </c>
      <c r="T202" s="1"/>
      <c r="U202" s="1"/>
      <c r="V202" s="1"/>
      <c r="Y202" s="1"/>
      <c r="Z202" s="1"/>
      <c r="AB202" s="1"/>
      <c r="AC202" s="3"/>
      <c r="AF202" s="4" t="e">
        <f t="shared" si="10"/>
        <v>#NUM!</v>
      </c>
    </row>
    <row r="203" spans="16:32" s="2" customFormat="1" ht="26.45" customHeight="1">
      <c r="P203" s="3"/>
      <c r="Q203" s="3"/>
      <c r="R203" s="3"/>
      <c r="S203" s="5">
        <f t="shared" si="9"/>
        <v>0</v>
      </c>
      <c r="T203" s="1"/>
      <c r="U203" s="1"/>
      <c r="V203" s="1"/>
      <c r="Y203" s="1"/>
      <c r="Z203" s="1"/>
      <c r="AB203" s="1"/>
      <c r="AC203" s="3"/>
      <c r="AF203" s="4" t="e">
        <f t="shared" si="10"/>
        <v>#NUM!</v>
      </c>
    </row>
    <row r="204" spans="16:32" s="2" customFormat="1" ht="26.45" customHeight="1">
      <c r="P204" s="3"/>
      <c r="Q204" s="3"/>
      <c r="R204" s="3"/>
      <c r="S204" s="5">
        <f t="shared" si="9"/>
        <v>0</v>
      </c>
      <c r="T204" s="1"/>
      <c r="U204" s="1"/>
      <c r="V204" s="1"/>
      <c r="Y204" s="1"/>
      <c r="Z204" s="1"/>
      <c r="AB204" s="1"/>
      <c r="AC204" s="3"/>
      <c r="AF204" s="4" t="e">
        <f t="shared" si="10"/>
        <v>#NUM!</v>
      </c>
    </row>
    <row r="205" spans="16:32" s="2" customFormat="1" ht="26.45" customHeight="1">
      <c r="P205" s="3"/>
      <c r="Q205" s="3"/>
      <c r="R205" s="3"/>
      <c r="S205" s="5">
        <f t="shared" si="9"/>
        <v>0</v>
      </c>
      <c r="T205" s="1"/>
      <c r="U205" s="1"/>
      <c r="V205" s="1"/>
      <c r="Y205" s="1"/>
      <c r="Z205" s="1"/>
      <c r="AB205" s="1"/>
      <c r="AC205" s="3"/>
      <c r="AF205" s="4" t="e">
        <f t="shared" si="10"/>
        <v>#NUM!</v>
      </c>
    </row>
    <row r="206" spans="16:32" s="2" customFormat="1" ht="26.45" customHeight="1">
      <c r="P206" s="3"/>
      <c r="Q206" s="3"/>
      <c r="R206" s="3"/>
      <c r="S206" s="5">
        <f t="shared" si="9"/>
        <v>0</v>
      </c>
      <c r="T206" s="1"/>
      <c r="U206" s="1"/>
      <c r="V206" s="1"/>
      <c r="Y206" s="1"/>
      <c r="Z206" s="1"/>
      <c r="AB206" s="1"/>
      <c r="AC206" s="3"/>
      <c r="AF206" s="4" t="e">
        <f t="shared" si="10"/>
        <v>#NUM!</v>
      </c>
    </row>
    <row r="207" spans="16:32" s="2" customFormat="1" ht="26.45" customHeight="1">
      <c r="P207" s="3"/>
      <c r="Q207" s="3"/>
      <c r="R207" s="3"/>
      <c r="S207" s="5">
        <f t="shared" si="9"/>
        <v>0</v>
      </c>
      <c r="T207" s="1"/>
      <c r="U207" s="1"/>
      <c r="V207" s="1"/>
      <c r="Y207" s="1"/>
      <c r="Z207" s="1"/>
      <c r="AB207" s="1"/>
      <c r="AC207" s="3"/>
      <c r="AF207" s="4" t="e">
        <f t="shared" si="10"/>
        <v>#NUM!</v>
      </c>
    </row>
    <row r="208" spans="16:32" s="2" customFormat="1" ht="26.45" customHeight="1">
      <c r="P208" s="3"/>
      <c r="Q208" s="3"/>
      <c r="R208" s="3"/>
      <c r="S208" s="5">
        <f t="shared" si="9"/>
        <v>0</v>
      </c>
      <c r="T208" s="1"/>
      <c r="U208" s="1"/>
      <c r="V208" s="1"/>
      <c r="Y208" s="1"/>
      <c r="Z208" s="1"/>
      <c r="AB208" s="1"/>
      <c r="AC208" s="3"/>
      <c r="AF208" s="4" t="e">
        <f t="shared" si="10"/>
        <v>#NUM!</v>
      </c>
    </row>
    <row r="209" spans="16:32" s="2" customFormat="1" ht="26.45" customHeight="1">
      <c r="P209" s="3"/>
      <c r="Q209" s="3"/>
      <c r="R209" s="3"/>
      <c r="S209" s="5">
        <f t="shared" si="9"/>
        <v>0</v>
      </c>
      <c r="T209" s="1"/>
      <c r="U209" s="1"/>
      <c r="V209" s="1"/>
      <c r="Y209" s="1"/>
      <c r="Z209" s="1"/>
      <c r="AB209" s="1"/>
      <c r="AC209" s="3"/>
      <c r="AF209" s="4" t="e">
        <f t="shared" si="10"/>
        <v>#NUM!</v>
      </c>
    </row>
    <row r="210" spans="16:32" s="2" customFormat="1" ht="26.45" customHeight="1">
      <c r="P210" s="3"/>
      <c r="Q210" s="3"/>
      <c r="R210" s="3"/>
      <c r="S210" s="5">
        <f t="shared" si="9"/>
        <v>0</v>
      </c>
      <c r="T210" s="1"/>
      <c r="U210" s="1"/>
      <c r="V210" s="1"/>
      <c r="Y210" s="1"/>
      <c r="Z210" s="1"/>
      <c r="AB210" s="1"/>
      <c r="AC210" s="3"/>
      <c r="AF210" s="4" t="e">
        <f t="shared" si="10"/>
        <v>#NUM!</v>
      </c>
    </row>
    <row r="211" spans="16:32" s="2" customFormat="1" ht="26.45" customHeight="1">
      <c r="P211" s="3"/>
      <c r="Q211" s="3"/>
      <c r="R211" s="3"/>
      <c r="S211" s="5">
        <f t="shared" si="9"/>
        <v>0</v>
      </c>
      <c r="T211" s="1"/>
      <c r="U211" s="1"/>
      <c r="V211" s="1"/>
      <c r="Y211" s="1"/>
      <c r="Z211" s="1"/>
      <c r="AB211" s="1"/>
      <c r="AC211" s="3"/>
      <c r="AF211" s="4" t="e">
        <f t="shared" si="10"/>
        <v>#NUM!</v>
      </c>
    </row>
    <row r="212" spans="16:32" s="2" customFormat="1" ht="26.45" customHeight="1">
      <c r="P212" s="3"/>
      <c r="Q212" s="3"/>
      <c r="R212" s="3"/>
      <c r="S212" s="5">
        <f t="shared" si="9"/>
        <v>0</v>
      </c>
      <c r="T212" s="1"/>
      <c r="U212" s="1"/>
      <c r="V212" s="1"/>
      <c r="Y212" s="1"/>
      <c r="Z212" s="1"/>
      <c r="AB212" s="1"/>
      <c r="AC212" s="3"/>
      <c r="AF212" s="4" t="e">
        <f t="shared" si="10"/>
        <v>#NUM!</v>
      </c>
    </row>
    <row r="213" spans="16:32" s="2" customFormat="1" ht="26.45" customHeight="1">
      <c r="P213" s="3"/>
      <c r="Q213" s="3"/>
      <c r="R213" s="3"/>
      <c r="S213" s="5">
        <f t="shared" si="9"/>
        <v>0</v>
      </c>
      <c r="T213" s="1"/>
      <c r="U213" s="1"/>
      <c r="V213" s="1"/>
      <c r="Y213" s="1"/>
      <c r="Z213" s="1"/>
      <c r="AB213" s="1"/>
      <c r="AC213" s="3"/>
      <c r="AF213" s="4" t="e">
        <f t="shared" si="10"/>
        <v>#NUM!</v>
      </c>
    </row>
    <row r="214" spans="16:32" s="2" customFormat="1" ht="26.45" customHeight="1">
      <c r="P214" s="3"/>
      <c r="Q214" s="3"/>
      <c r="R214" s="3"/>
      <c r="S214" s="5">
        <f t="shared" si="9"/>
        <v>0</v>
      </c>
      <c r="T214" s="1"/>
      <c r="U214" s="1"/>
      <c r="V214" s="1"/>
      <c r="Y214" s="1"/>
      <c r="Z214" s="1"/>
      <c r="AB214" s="1"/>
      <c r="AC214" s="3"/>
      <c r="AF214" s="4" t="e">
        <f t="shared" si="10"/>
        <v>#NUM!</v>
      </c>
    </row>
    <row r="215" spans="16:32" s="2" customFormat="1" ht="26.45" customHeight="1">
      <c r="P215" s="3"/>
      <c r="Q215" s="3"/>
      <c r="R215" s="3"/>
      <c r="S215" s="5">
        <f t="shared" si="9"/>
        <v>0</v>
      </c>
      <c r="T215" s="1"/>
      <c r="U215" s="1"/>
      <c r="V215" s="1"/>
      <c r="Y215" s="1"/>
      <c r="Z215" s="1"/>
      <c r="AB215" s="1"/>
      <c r="AC215" s="3"/>
      <c r="AF215" s="4" t="e">
        <f t="shared" si="10"/>
        <v>#NUM!</v>
      </c>
    </row>
    <row r="216" spans="16:32" s="2" customFormat="1" ht="26.45" customHeight="1">
      <c r="P216" s="3"/>
      <c r="Q216" s="3"/>
      <c r="R216" s="3"/>
      <c r="S216" s="5">
        <f t="shared" si="9"/>
        <v>0</v>
      </c>
      <c r="T216" s="1"/>
      <c r="U216" s="1"/>
      <c r="V216" s="1"/>
      <c r="Y216" s="1"/>
      <c r="Z216" s="1"/>
      <c r="AB216" s="1"/>
      <c r="AC216" s="3"/>
      <c r="AF216" s="4" t="e">
        <f t="shared" si="10"/>
        <v>#NUM!</v>
      </c>
    </row>
    <row r="217" spans="16:32" s="2" customFormat="1" ht="26.45" customHeight="1">
      <c r="P217" s="3"/>
      <c r="Q217" s="3"/>
      <c r="R217" s="3"/>
      <c r="S217" s="5">
        <f t="shared" si="9"/>
        <v>0</v>
      </c>
      <c r="T217" s="1"/>
      <c r="U217" s="1"/>
      <c r="V217" s="1"/>
      <c r="Y217" s="1"/>
      <c r="Z217" s="1"/>
      <c r="AB217" s="1"/>
      <c r="AC217" s="3"/>
      <c r="AF217" s="4" t="e">
        <f t="shared" si="10"/>
        <v>#NUM!</v>
      </c>
    </row>
    <row r="218" spans="16:32" s="2" customFormat="1" ht="26.45" customHeight="1">
      <c r="P218" s="3"/>
      <c r="Q218" s="3"/>
      <c r="R218" s="3"/>
      <c r="S218" s="5">
        <f t="shared" si="9"/>
        <v>0</v>
      </c>
      <c r="T218" s="1"/>
      <c r="U218" s="1"/>
      <c r="V218" s="1"/>
      <c r="Y218" s="1"/>
      <c r="Z218" s="1"/>
      <c r="AB218" s="1"/>
      <c r="AC218" s="3"/>
      <c r="AF218" s="4" t="e">
        <f t="shared" si="10"/>
        <v>#NUM!</v>
      </c>
    </row>
    <row r="219" spans="16:32" s="2" customFormat="1" ht="26.45" customHeight="1">
      <c r="P219" s="3"/>
      <c r="Q219" s="3"/>
      <c r="R219" s="3"/>
      <c r="S219" s="5">
        <f t="shared" si="9"/>
        <v>0</v>
      </c>
      <c r="T219" s="1"/>
      <c r="U219" s="1"/>
      <c r="V219" s="1"/>
      <c r="Y219" s="1"/>
      <c r="Z219" s="1"/>
      <c r="AB219" s="1"/>
      <c r="AC219" s="3"/>
      <c r="AF219" s="4" t="e">
        <f t="shared" si="10"/>
        <v>#NUM!</v>
      </c>
    </row>
    <row r="220" spans="16:32" s="2" customFormat="1" ht="26.45" customHeight="1">
      <c r="P220" s="3"/>
      <c r="Q220" s="3"/>
      <c r="R220" s="3"/>
      <c r="S220" s="5">
        <f t="shared" si="9"/>
        <v>0</v>
      </c>
      <c r="T220" s="1"/>
      <c r="U220" s="1"/>
      <c r="V220" s="1"/>
      <c r="Y220" s="1"/>
      <c r="Z220" s="1"/>
      <c r="AB220" s="1"/>
      <c r="AC220" s="3"/>
      <c r="AF220" s="4" t="e">
        <f t="shared" si="10"/>
        <v>#NUM!</v>
      </c>
    </row>
    <row r="221" spans="16:32" s="2" customFormat="1" ht="26.45" customHeight="1">
      <c r="P221" s="3"/>
      <c r="Q221" s="3"/>
      <c r="R221" s="3"/>
      <c r="S221" s="5">
        <f t="shared" si="9"/>
        <v>0</v>
      </c>
      <c r="T221" s="1"/>
      <c r="U221" s="1"/>
      <c r="V221" s="1"/>
      <c r="Y221" s="1"/>
      <c r="Z221" s="1"/>
      <c r="AB221" s="1"/>
      <c r="AC221" s="3"/>
      <c r="AF221" s="4" t="e">
        <f t="shared" si="10"/>
        <v>#NUM!</v>
      </c>
    </row>
    <row r="222" spans="16:32" s="2" customFormat="1" ht="26.45" customHeight="1">
      <c r="P222" s="3"/>
      <c r="Q222" s="3"/>
      <c r="R222" s="3"/>
      <c r="S222" s="5">
        <f t="shared" si="9"/>
        <v>0</v>
      </c>
      <c r="T222" s="1"/>
      <c r="U222" s="1"/>
      <c r="V222" s="1"/>
      <c r="Y222" s="1"/>
      <c r="Z222" s="1"/>
      <c r="AB222" s="1"/>
      <c r="AC222" s="3"/>
      <c r="AF222" s="4" t="e">
        <f t="shared" si="10"/>
        <v>#NUM!</v>
      </c>
    </row>
    <row r="223" spans="16:32" s="2" customFormat="1" ht="26.45" customHeight="1">
      <c r="P223" s="3"/>
      <c r="Q223" s="3"/>
      <c r="R223" s="3"/>
      <c r="S223" s="5">
        <f t="shared" si="9"/>
        <v>0</v>
      </c>
      <c r="T223" s="1"/>
      <c r="U223" s="1"/>
      <c r="V223" s="1"/>
      <c r="Y223" s="1"/>
      <c r="Z223" s="1"/>
      <c r="AB223" s="1"/>
      <c r="AC223" s="3"/>
      <c r="AF223" s="4" t="e">
        <f t="shared" si="10"/>
        <v>#NUM!</v>
      </c>
    </row>
    <row r="224" spans="16:32" s="2" customFormat="1" ht="26.45" customHeight="1">
      <c r="P224" s="3"/>
      <c r="Q224" s="3"/>
      <c r="R224" s="3"/>
      <c r="S224" s="5">
        <f t="shared" si="9"/>
        <v>0</v>
      </c>
      <c r="T224" s="1"/>
      <c r="U224" s="1"/>
      <c r="V224" s="1"/>
      <c r="Y224" s="1"/>
      <c r="Z224" s="1"/>
      <c r="AB224" s="1"/>
      <c r="AC224" s="3"/>
      <c r="AF224" s="4" t="e">
        <f t="shared" si="10"/>
        <v>#NUM!</v>
      </c>
    </row>
    <row r="225" spans="16:32" s="2" customFormat="1" ht="26.45" customHeight="1">
      <c r="P225" s="3"/>
      <c r="Q225" s="3"/>
      <c r="R225" s="3"/>
      <c r="S225" s="5">
        <f t="shared" si="9"/>
        <v>0</v>
      </c>
      <c r="T225" s="1"/>
      <c r="U225" s="1"/>
      <c r="V225" s="1"/>
      <c r="Y225" s="1"/>
      <c r="Z225" s="1"/>
      <c r="AB225" s="1"/>
      <c r="AC225" s="3"/>
      <c r="AF225" s="4" t="e">
        <f t="shared" si="10"/>
        <v>#NUM!</v>
      </c>
    </row>
    <row r="226" spans="16:32" s="2" customFormat="1" ht="26.45" customHeight="1">
      <c r="P226" s="3"/>
      <c r="Q226" s="3"/>
      <c r="R226" s="3"/>
      <c r="S226" s="5">
        <f t="shared" si="9"/>
        <v>0</v>
      </c>
      <c r="T226" s="1"/>
      <c r="U226" s="1"/>
      <c r="V226" s="1"/>
      <c r="Y226" s="1"/>
      <c r="Z226" s="1"/>
      <c r="AB226" s="1"/>
      <c r="AC226" s="3"/>
      <c r="AF226" s="4" t="e">
        <f t="shared" si="10"/>
        <v>#NUM!</v>
      </c>
    </row>
    <row r="227" spans="16:32" s="2" customFormat="1" ht="26.45" customHeight="1">
      <c r="P227" s="3"/>
      <c r="Q227" s="3"/>
      <c r="R227" s="3"/>
      <c r="S227" s="5">
        <f t="shared" si="9"/>
        <v>0</v>
      </c>
      <c r="T227" s="1"/>
      <c r="U227" s="1"/>
      <c r="V227" s="1"/>
      <c r="Y227" s="1"/>
      <c r="Z227" s="1"/>
      <c r="AB227" s="1"/>
      <c r="AC227" s="3"/>
      <c r="AF227" s="4" t="e">
        <f t="shared" si="10"/>
        <v>#NUM!</v>
      </c>
    </row>
    <row r="228" spans="16:32" s="2" customFormat="1" ht="26.45" customHeight="1">
      <c r="P228" s="3"/>
      <c r="Q228" s="3"/>
      <c r="R228" s="3"/>
      <c r="S228" s="5">
        <f t="shared" si="9"/>
        <v>0</v>
      </c>
      <c r="T228" s="1"/>
      <c r="U228" s="1"/>
      <c r="V228" s="1"/>
      <c r="Y228" s="1"/>
      <c r="Z228" s="1"/>
      <c r="AB228" s="1"/>
      <c r="AC228" s="3"/>
      <c r="AF228" s="4" t="e">
        <f t="shared" si="10"/>
        <v>#NUM!</v>
      </c>
    </row>
    <row r="229" spans="16:32" s="2" customFormat="1" ht="26.45" customHeight="1">
      <c r="P229" s="3"/>
      <c r="Q229" s="3"/>
      <c r="R229" s="3"/>
      <c r="S229" s="5">
        <f t="shared" si="9"/>
        <v>0</v>
      </c>
      <c r="T229" s="1"/>
      <c r="U229" s="1"/>
      <c r="V229" s="1"/>
      <c r="Y229" s="1"/>
      <c r="Z229" s="1"/>
      <c r="AB229" s="1"/>
      <c r="AC229" s="3"/>
      <c r="AF229" s="4" t="e">
        <f t="shared" si="10"/>
        <v>#NUM!</v>
      </c>
    </row>
    <row r="230" spans="16:32" s="2" customFormat="1" ht="26.45" customHeight="1">
      <c r="P230" s="3"/>
      <c r="Q230" s="3"/>
      <c r="R230" s="3"/>
      <c r="S230" s="5">
        <f t="shared" si="9"/>
        <v>0</v>
      </c>
      <c r="T230" s="1"/>
      <c r="U230" s="1"/>
      <c r="V230" s="1"/>
      <c r="Y230" s="1"/>
      <c r="Z230" s="1"/>
      <c r="AB230" s="1"/>
      <c r="AC230" s="3"/>
      <c r="AF230" s="4" t="e">
        <f t="shared" si="10"/>
        <v>#NUM!</v>
      </c>
    </row>
    <row r="231" spans="16:32" s="2" customFormat="1" ht="26.45" customHeight="1">
      <c r="P231" s="3"/>
      <c r="Q231" s="3"/>
      <c r="R231" s="3"/>
      <c r="S231" s="5">
        <f t="shared" si="9"/>
        <v>0</v>
      </c>
      <c r="T231" s="1"/>
      <c r="U231" s="1"/>
      <c r="V231" s="1"/>
      <c r="Y231" s="1"/>
      <c r="Z231" s="1"/>
      <c r="AB231" s="1"/>
      <c r="AC231" s="3"/>
      <c r="AF231" s="4" t="e">
        <f t="shared" si="10"/>
        <v>#NUM!</v>
      </c>
    </row>
    <row r="232" spans="16:32" s="2" customFormat="1" ht="26.45" customHeight="1">
      <c r="P232" s="3"/>
      <c r="Q232" s="3"/>
      <c r="R232" s="3"/>
      <c r="S232" s="5">
        <f t="shared" si="9"/>
        <v>0</v>
      </c>
      <c r="T232" s="1"/>
      <c r="U232" s="1"/>
      <c r="V232" s="1"/>
      <c r="Y232" s="1"/>
      <c r="Z232" s="1"/>
      <c r="AB232" s="1"/>
      <c r="AC232" s="3"/>
      <c r="AF232" s="4" t="e">
        <f t="shared" si="10"/>
        <v>#NUM!</v>
      </c>
    </row>
    <row r="233" spans="16:32" s="2" customFormat="1" ht="26.45" customHeight="1">
      <c r="P233" s="3"/>
      <c r="Q233" s="3"/>
      <c r="R233" s="3"/>
      <c r="S233" s="5">
        <f t="shared" si="9"/>
        <v>0</v>
      </c>
      <c r="T233" s="1"/>
      <c r="U233" s="1"/>
      <c r="V233" s="1"/>
      <c r="Y233" s="1"/>
      <c r="Z233" s="1"/>
      <c r="AB233" s="1"/>
      <c r="AC233" s="3"/>
      <c r="AF233" s="4" t="e">
        <f t="shared" si="10"/>
        <v>#NUM!</v>
      </c>
    </row>
    <row r="234" spans="16:32" s="2" customFormat="1" ht="26.45" customHeight="1">
      <c r="P234" s="3"/>
      <c r="Q234" s="3"/>
      <c r="R234" s="3"/>
      <c r="S234" s="5">
        <f t="shared" si="9"/>
        <v>0</v>
      </c>
      <c r="T234" s="1"/>
      <c r="U234" s="1"/>
      <c r="V234" s="1"/>
      <c r="Y234" s="1"/>
      <c r="Z234" s="1"/>
      <c r="AB234" s="1"/>
      <c r="AC234" s="3"/>
      <c r="AF234" s="4" t="e">
        <f t="shared" si="10"/>
        <v>#NUM!</v>
      </c>
    </row>
    <row r="235" spans="16:32" s="2" customFormat="1" ht="26.45" customHeight="1">
      <c r="P235" s="3"/>
      <c r="Q235" s="3"/>
      <c r="R235" s="3"/>
      <c r="S235" s="5">
        <f t="shared" si="9"/>
        <v>0</v>
      </c>
      <c r="T235" s="1"/>
      <c r="U235" s="1"/>
      <c r="V235" s="1"/>
      <c r="Y235" s="1"/>
      <c r="Z235" s="1"/>
      <c r="AB235" s="1"/>
      <c r="AC235" s="3"/>
      <c r="AF235" s="4" t="e">
        <f t="shared" si="10"/>
        <v>#NUM!</v>
      </c>
    </row>
    <row r="236" spans="16:32" s="2" customFormat="1" ht="26.45" customHeight="1">
      <c r="P236" s="3"/>
      <c r="Q236" s="3"/>
      <c r="R236" s="3"/>
      <c r="S236" s="5">
        <f t="shared" si="9"/>
        <v>0</v>
      </c>
      <c r="T236" s="1"/>
      <c r="U236" s="1"/>
      <c r="V236" s="1"/>
      <c r="Y236" s="1"/>
      <c r="Z236" s="1"/>
      <c r="AB236" s="1"/>
      <c r="AC236" s="3"/>
      <c r="AF236" s="4" t="e">
        <f t="shared" si="10"/>
        <v>#NUM!</v>
      </c>
    </row>
    <row r="237" spans="16:32" s="2" customFormat="1" ht="26.45" customHeight="1">
      <c r="P237" s="3"/>
      <c r="Q237" s="3"/>
      <c r="R237" s="3"/>
      <c r="S237" s="5">
        <f t="shared" si="9"/>
        <v>0</v>
      </c>
      <c r="T237" s="1"/>
      <c r="U237" s="1"/>
      <c r="V237" s="1"/>
      <c r="Y237" s="1"/>
      <c r="Z237" s="1"/>
      <c r="AB237" s="1"/>
      <c r="AC237" s="3"/>
      <c r="AF237" s="4" t="e">
        <f t="shared" si="10"/>
        <v>#NUM!</v>
      </c>
    </row>
    <row r="238" spans="16:32" s="2" customFormat="1" ht="26.45" customHeight="1">
      <c r="P238" s="3"/>
      <c r="Q238" s="3"/>
      <c r="R238" s="3"/>
      <c r="S238" s="5">
        <f t="shared" si="9"/>
        <v>0</v>
      </c>
      <c r="T238" s="1"/>
      <c r="U238" s="1"/>
      <c r="V238" s="1"/>
      <c r="Y238" s="1"/>
      <c r="Z238" s="1"/>
      <c r="AB238" s="1"/>
      <c r="AC238" s="3"/>
      <c r="AF238" s="4" t="e">
        <f t="shared" si="10"/>
        <v>#NUM!</v>
      </c>
    </row>
    <row r="239" spans="16:32" s="2" customFormat="1" ht="26.45" customHeight="1">
      <c r="P239" s="3"/>
      <c r="Q239" s="3"/>
      <c r="R239" s="3"/>
      <c r="S239" s="5">
        <f t="shared" si="9"/>
        <v>0</v>
      </c>
      <c r="T239" s="1"/>
      <c r="U239" s="1"/>
      <c r="V239" s="1"/>
      <c r="Y239" s="1"/>
      <c r="Z239" s="1"/>
      <c r="AB239" s="1"/>
      <c r="AC239" s="3"/>
      <c r="AF239" s="4" t="e">
        <f t="shared" si="10"/>
        <v>#NUM!</v>
      </c>
    </row>
    <row r="240" spans="16:32" s="2" customFormat="1" ht="26.45" customHeight="1">
      <c r="P240" s="3"/>
      <c r="Q240" s="3"/>
      <c r="R240" s="3"/>
      <c r="S240" s="5">
        <f t="shared" si="9"/>
        <v>0</v>
      </c>
      <c r="T240" s="1"/>
      <c r="U240" s="1"/>
      <c r="V240" s="1"/>
      <c r="Y240" s="1"/>
      <c r="Z240" s="1"/>
      <c r="AB240" s="1"/>
      <c r="AC240" s="3"/>
      <c r="AF240" s="4" t="e">
        <f t="shared" si="10"/>
        <v>#NUM!</v>
      </c>
    </row>
    <row r="241" spans="16:32" s="2" customFormat="1" ht="26.45" customHeight="1">
      <c r="P241" s="3"/>
      <c r="Q241" s="3"/>
      <c r="R241" s="3"/>
      <c r="S241" s="5">
        <f t="shared" si="9"/>
        <v>0</v>
      </c>
      <c r="T241" s="1"/>
      <c r="U241" s="1"/>
      <c r="V241" s="1"/>
      <c r="Y241" s="1"/>
      <c r="Z241" s="1"/>
      <c r="AB241" s="1"/>
      <c r="AC241" s="3"/>
      <c r="AF241" s="4" t="e">
        <f t="shared" si="10"/>
        <v>#NUM!</v>
      </c>
    </row>
    <row r="242" spans="16:32" s="2" customFormat="1" ht="26.45" customHeight="1">
      <c r="P242" s="3"/>
      <c r="Q242" s="3"/>
      <c r="R242" s="3"/>
      <c r="S242" s="5">
        <f t="shared" si="9"/>
        <v>0</v>
      </c>
      <c r="T242" s="1"/>
      <c r="U242" s="1"/>
      <c r="V242" s="1"/>
      <c r="Y242" s="1"/>
      <c r="Z242" s="1"/>
      <c r="AB242" s="1"/>
      <c r="AC242" s="3"/>
      <c r="AF242" s="4" t="e">
        <f t="shared" si="10"/>
        <v>#NUM!</v>
      </c>
    </row>
    <row r="243" spans="16:32" s="2" customFormat="1" ht="26.45" customHeight="1">
      <c r="P243" s="3"/>
      <c r="Q243" s="3"/>
      <c r="R243" s="3"/>
      <c r="S243" s="5">
        <f t="shared" si="9"/>
        <v>0</v>
      </c>
      <c r="T243" s="1"/>
      <c r="U243" s="1"/>
      <c r="V243" s="1"/>
      <c r="Y243" s="1"/>
      <c r="Z243" s="1"/>
      <c r="AB243" s="1"/>
      <c r="AC243" s="3"/>
      <c r="AF243" s="4" t="e">
        <f t="shared" si="10"/>
        <v>#NUM!</v>
      </c>
    </row>
    <row r="244" spans="16:32" s="2" customFormat="1" ht="26.45" customHeight="1">
      <c r="P244" s="3"/>
      <c r="Q244" s="3"/>
      <c r="R244" s="3"/>
      <c r="S244" s="5">
        <f t="shared" si="9"/>
        <v>0</v>
      </c>
      <c r="T244" s="1"/>
      <c r="U244" s="1"/>
      <c r="V244" s="1"/>
      <c r="Y244" s="1"/>
      <c r="Z244" s="1"/>
      <c r="AB244" s="1"/>
      <c r="AC244" s="3"/>
      <c r="AF244" s="4" t="e">
        <f t="shared" si="10"/>
        <v>#NUM!</v>
      </c>
    </row>
    <row r="245" spans="16:32" s="2" customFormat="1" ht="26.45" customHeight="1">
      <c r="P245" s="3"/>
      <c r="Q245" s="3"/>
      <c r="R245" s="3"/>
      <c r="S245" s="5">
        <f t="shared" si="9"/>
        <v>0</v>
      </c>
      <c r="T245" s="1"/>
      <c r="U245" s="1"/>
      <c r="V245" s="1"/>
      <c r="Y245" s="1"/>
      <c r="Z245" s="1"/>
      <c r="AB245" s="1"/>
      <c r="AC245" s="3"/>
      <c r="AF245" s="4" t="e">
        <f t="shared" si="10"/>
        <v>#NUM!</v>
      </c>
    </row>
    <row r="246" spans="16:32" s="2" customFormat="1" ht="26.45" customHeight="1">
      <c r="P246" s="3"/>
      <c r="Q246" s="3"/>
      <c r="R246" s="3"/>
      <c r="S246" s="5">
        <f t="shared" si="9"/>
        <v>0</v>
      </c>
      <c r="T246" s="1"/>
      <c r="U246" s="1"/>
      <c r="V246" s="1"/>
      <c r="Y246" s="1"/>
      <c r="Z246" s="1"/>
      <c r="AB246" s="1"/>
      <c r="AC246" s="3"/>
      <c r="AF246" s="4" t="e">
        <f t="shared" si="10"/>
        <v>#NUM!</v>
      </c>
    </row>
    <row r="247" spans="16:32" s="2" customFormat="1" ht="26.45" customHeight="1">
      <c r="P247" s="3"/>
      <c r="Q247" s="3"/>
      <c r="R247" s="3"/>
      <c r="S247" s="5">
        <f t="shared" si="9"/>
        <v>0</v>
      </c>
      <c r="T247" s="1"/>
      <c r="U247" s="1"/>
      <c r="V247" s="1"/>
      <c r="Y247" s="1"/>
      <c r="Z247" s="1"/>
      <c r="AB247" s="1"/>
      <c r="AC247" s="3"/>
      <c r="AF247" s="4" t="e">
        <f t="shared" si="10"/>
        <v>#NUM!</v>
      </c>
    </row>
    <row r="248" spans="16:32" s="2" customFormat="1" ht="26.45" customHeight="1">
      <c r="P248" s="3"/>
      <c r="Q248" s="3"/>
      <c r="R248" s="3"/>
      <c r="S248" s="5">
        <f t="shared" si="9"/>
        <v>0</v>
      </c>
      <c r="T248" s="1"/>
      <c r="U248" s="1"/>
      <c r="V248" s="1"/>
      <c r="Y248" s="1"/>
      <c r="Z248" s="1"/>
      <c r="AB248" s="1"/>
      <c r="AC248" s="3"/>
      <c r="AF248" s="4" t="e">
        <f t="shared" si="10"/>
        <v>#NUM!</v>
      </c>
    </row>
    <row r="249" spans="16:32" s="2" customFormat="1" ht="26.45" customHeight="1">
      <c r="P249" s="3"/>
      <c r="Q249" s="3"/>
      <c r="R249" s="3"/>
      <c r="S249" s="5">
        <f t="shared" si="9"/>
        <v>0</v>
      </c>
      <c r="T249" s="1"/>
      <c r="U249" s="1"/>
      <c r="V249" s="1"/>
      <c r="Y249" s="1"/>
      <c r="Z249" s="1"/>
      <c r="AB249" s="1"/>
      <c r="AC249" s="3"/>
      <c r="AF249" s="4" t="e">
        <f t="shared" si="10"/>
        <v>#NUM!</v>
      </c>
    </row>
    <row r="250" spans="16:32" s="2" customFormat="1" ht="26.45" customHeight="1">
      <c r="P250" s="3"/>
      <c r="Q250" s="3"/>
      <c r="R250" s="3"/>
      <c r="S250" s="5">
        <f t="shared" si="9"/>
        <v>0</v>
      </c>
      <c r="T250" s="1"/>
      <c r="U250" s="1"/>
      <c r="V250" s="1"/>
      <c r="Y250" s="1"/>
      <c r="Z250" s="1"/>
      <c r="AB250" s="1"/>
      <c r="AC250" s="3"/>
      <c r="AF250" s="4" t="e">
        <f t="shared" si="10"/>
        <v>#NUM!</v>
      </c>
    </row>
    <row r="251" spans="16:32" s="2" customFormat="1" ht="26.45" customHeight="1">
      <c r="P251" s="3"/>
      <c r="Q251" s="3"/>
      <c r="R251" s="3"/>
      <c r="S251" s="5">
        <f t="shared" si="9"/>
        <v>0</v>
      </c>
      <c r="T251" s="1"/>
      <c r="U251" s="1"/>
      <c r="V251" s="1"/>
      <c r="Y251" s="1"/>
      <c r="Z251" s="1"/>
      <c r="AB251" s="1"/>
      <c r="AC251" s="3"/>
      <c r="AF251" s="4" t="e">
        <f t="shared" si="10"/>
        <v>#NUM!</v>
      </c>
    </row>
    <row r="252" spans="16:32" s="2" customFormat="1" ht="26.45" customHeight="1">
      <c r="P252" s="3"/>
      <c r="Q252" s="3"/>
      <c r="R252" s="3"/>
      <c r="S252" s="5">
        <f t="shared" ref="S252:S315" si="11">SUM(P252:R252)</f>
        <v>0</v>
      </c>
      <c r="T252" s="1"/>
      <c r="U252" s="1"/>
      <c r="V252" s="1"/>
      <c r="Y252" s="1"/>
      <c r="Z252" s="1"/>
      <c r="AB252" s="1"/>
      <c r="AC252" s="3"/>
      <c r="AF252" s="4" t="e">
        <f t="shared" ref="AF252:AF315" si="12">_xlfn.DAYS(AE252,AD252-1)</f>
        <v>#NUM!</v>
      </c>
    </row>
    <row r="253" spans="16:32" s="2" customFormat="1" ht="26.45" customHeight="1">
      <c r="P253" s="3"/>
      <c r="Q253" s="3"/>
      <c r="R253" s="3"/>
      <c r="S253" s="5">
        <f t="shared" si="11"/>
        <v>0</v>
      </c>
      <c r="T253" s="1"/>
      <c r="U253" s="1"/>
      <c r="V253" s="1"/>
      <c r="Y253" s="1"/>
      <c r="Z253" s="1"/>
      <c r="AB253" s="1"/>
      <c r="AC253" s="3"/>
      <c r="AF253" s="4" t="e">
        <f t="shared" si="12"/>
        <v>#NUM!</v>
      </c>
    </row>
    <row r="254" spans="16:32" s="2" customFormat="1" ht="26.45" customHeight="1">
      <c r="P254" s="3"/>
      <c r="Q254" s="3"/>
      <c r="R254" s="3"/>
      <c r="S254" s="5">
        <f t="shared" si="11"/>
        <v>0</v>
      </c>
      <c r="T254" s="1"/>
      <c r="U254" s="1"/>
      <c r="V254" s="1"/>
      <c r="Y254" s="1"/>
      <c r="Z254" s="1"/>
      <c r="AB254" s="1"/>
      <c r="AC254" s="3"/>
      <c r="AF254" s="4" t="e">
        <f t="shared" si="12"/>
        <v>#NUM!</v>
      </c>
    </row>
    <row r="255" spans="16:32" s="2" customFormat="1" ht="26.45" customHeight="1">
      <c r="P255" s="3"/>
      <c r="Q255" s="3"/>
      <c r="R255" s="3"/>
      <c r="S255" s="5">
        <f t="shared" si="11"/>
        <v>0</v>
      </c>
      <c r="T255" s="1"/>
      <c r="U255" s="1"/>
      <c r="V255" s="1"/>
      <c r="Y255" s="1"/>
      <c r="Z255" s="1"/>
      <c r="AB255" s="1"/>
      <c r="AC255" s="3"/>
      <c r="AF255" s="4" t="e">
        <f t="shared" si="12"/>
        <v>#NUM!</v>
      </c>
    </row>
    <row r="256" spans="16:32" s="2" customFormat="1" ht="26.45" customHeight="1">
      <c r="P256" s="3"/>
      <c r="Q256" s="3"/>
      <c r="R256" s="3"/>
      <c r="S256" s="5">
        <f t="shared" si="11"/>
        <v>0</v>
      </c>
      <c r="T256" s="1"/>
      <c r="U256" s="1"/>
      <c r="V256" s="1"/>
      <c r="Y256" s="1"/>
      <c r="Z256" s="1"/>
      <c r="AB256" s="1"/>
      <c r="AC256" s="3"/>
      <c r="AF256" s="4" t="e">
        <f t="shared" si="12"/>
        <v>#NUM!</v>
      </c>
    </row>
    <row r="257" spans="16:32" s="2" customFormat="1" ht="26.45" customHeight="1">
      <c r="P257" s="3"/>
      <c r="Q257" s="3"/>
      <c r="R257" s="3"/>
      <c r="S257" s="5">
        <f t="shared" si="11"/>
        <v>0</v>
      </c>
      <c r="T257" s="1"/>
      <c r="U257" s="1"/>
      <c r="V257" s="1"/>
      <c r="Y257" s="1"/>
      <c r="Z257" s="1"/>
      <c r="AB257" s="1"/>
      <c r="AC257" s="3"/>
      <c r="AF257" s="4" t="e">
        <f t="shared" si="12"/>
        <v>#NUM!</v>
      </c>
    </row>
    <row r="258" spans="16:32" s="2" customFormat="1" ht="26.45" customHeight="1">
      <c r="P258" s="3"/>
      <c r="Q258" s="3"/>
      <c r="R258" s="3"/>
      <c r="S258" s="5">
        <f t="shared" si="11"/>
        <v>0</v>
      </c>
      <c r="T258" s="1"/>
      <c r="U258" s="1"/>
      <c r="V258" s="1"/>
      <c r="Y258" s="1"/>
      <c r="Z258" s="1"/>
      <c r="AB258" s="1"/>
      <c r="AC258" s="3"/>
      <c r="AF258" s="4" t="e">
        <f t="shared" si="12"/>
        <v>#NUM!</v>
      </c>
    </row>
    <row r="259" spans="16:32" s="2" customFormat="1" ht="26.45" customHeight="1">
      <c r="P259" s="3"/>
      <c r="Q259" s="3"/>
      <c r="R259" s="3"/>
      <c r="S259" s="5">
        <f t="shared" si="11"/>
        <v>0</v>
      </c>
      <c r="T259" s="1"/>
      <c r="U259" s="1"/>
      <c r="V259" s="1"/>
      <c r="Y259" s="1"/>
      <c r="Z259" s="1"/>
      <c r="AB259" s="1"/>
      <c r="AC259" s="3"/>
      <c r="AF259" s="4" t="e">
        <f t="shared" si="12"/>
        <v>#NUM!</v>
      </c>
    </row>
    <row r="260" spans="16:32" s="2" customFormat="1" ht="26.45" customHeight="1">
      <c r="P260" s="3"/>
      <c r="Q260" s="3"/>
      <c r="R260" s="3"/>
      <c r="S260" s="5">
        <f t="shared" si="11"/>
        <v>0</v>
      </c>
      <c r="T260" s="1"/>
      <c r="U260" s="1"/>
      <c r="V260" s="1"/>
      <c r="Y260" s="1"/>
      <c r="Z260" s="1"/>
      <c r="AB260" s="1"/>
      <c r="AC260" s="3"/>
      <c r="AF260" s="4" t="e">
        <f t="shared" si="12"/>
        <v>#NUM!</v>
      </c>
    </row>
    <row r="261" spans="16:32" s="2" customFormat="1" ht="26.45" customHeight="1">
      <c r="P261" s="3"/>
      <c r="Q261" s="3"/>
      <c r="R261" s="3"/>
      <c r="S261" s="5">
        <f t="shared" si="11"/>
        <v>0</v>
      </c>
      <c r="T261" s="1"/>
      <c r="U261" s="1"/>
      <c r="V261" s="1"/>
      <c r="Y261" s="1"/>
      <c r="Z261" s="1"/>
      <c r="AB261" s="1"/>
      <c r="AC261" s="3"/>
      <c r="AF261" s="4" t="e">
        <f t="shared" si="12"/>
        <v>#NUM!</v>
      </c>
    </row>
    <row r="262" spans="16:32" s="2" customFormat="1" ht="26.45" customHeight="1">
      <c r="P262" s="3"/>
      <c r="Q262" s="3"/>
      <c r="R262" s="3"/>
      <c r="S262" s="5">
        <f t="shared" si="11"/>
        <v>0</v>
      </c>
      <c r="T262" s="1"/>
      <c r="U262" s="1"/>
      <c r="V262" s="1"/>
      <c r="Y262" s="1"/>
      <c r="Z262" s="1"/>
      <c r="AB262" s="1"/>
      <c r="AC262" s="3"/>
      <c r="AF262" s="4" t="e">
        <f t="shared" si="12"/>
        <v>#NUM!</v>
      </c>
    </row>
    <row r="263" spans="16:32" s="2" customFormat="1" ht="26.45" customHeight="1">
      <c r="P263" s="3"/>
      <c r="Q263" s="3"/>
      <c r="R263" s="3"/>
      <c r="S263" s="5">
        <f t="shared" si="11"/>
        <v>0</v>
      </c>
      <c r="T263" s="1"/>
      <c r="U263" s="1"/>
      <c r="V263" s="1"/>
      <c r="Y263" s="1"/>
      <c r="Z263" s="1"/>
      <c r="AB263" s="1"/>
      <c r="AC263" s="3"/>
      <c r="AF263" s="4" t="e">
        <f t="shared" si="12"/>
        <v>#NUM!</v>
      </c>
    </row>
    <row r="264" spans="16:32" s="2" customFormat="1" ht="26.45" customHeight="1">
      <c r="P264" s="3"/>
      <c r="Q264" s="3"/>
      <c r="R264" s="3"/>
      <c r="S264" s="5">
        <f t="shared" si="11"/>
        <v>0</v>
      </c>
      <c r="T264" s="1"/>
      <c r="U264" s="1"/>
      <c r="V264" s="1"/>
      <c r="Y264" s="1"/>
      <c r="Z264" s="1"/>
      <c r="AB264" s="1"/>
      <c r="AC264" s="3"/>
      <c r="AF264" s="4" t="e">
        <f t="shared" si="12"/>
        <v>#NUM!</v>
      </c>
    </row>
    <row r="265" spans="16:32" s="2" customFormat="1" ht="26.45" customHeight="1">
      <c r="P265" s="3"/>
      <c r="Q265" s="3"/>
      <c r="R265" s="3"/>
      <c r="S265" s="5">
        <f t="shared" si="11"/>
        <v>0</v>
      </c>
      <c r="T265" s="1"/>
      <c r="U265" s="1"/>
      <c r="V265" s="1"/>
      <c r="Y265" s="1"/>
      <c r="Z265" s="1"/>
      <c r="AB265" s="1"/>
      <c r="AC265" s="3"/>
      <c r="AF265" s="4" t="e">
        <f t="shared" si="12"/>
        <v>#NUM!</v>
      </c>
    </row>
    <row r="266" spans="16:32" s="2" customFormat="1" ht="26.45" customHeight="1">
      <c r="P266" s="3"/>
      <c r="Q266" s="3"/>
      <c r="R266" s="3"/>
      <c r="S266" s="5">
        <f t="shared" si="11"/>
        <v>0</v>
      </c>
      <c r="T266" s="1"/>
      <c r="U266" s="1"/>
      <c r="V266" s="1"/>
      <c r="Y266" s="1"/>
      <c r="Z266" s="1"/>
      <c r="AB266" s="1"/>
      <c r="AC266" s="3"/>
      <c r="AF266" s="4" t="e">
        <f t="shared" si="12"/>
        <v>#NUM!</v>
      </c>
    </row>
    <row r="267" spans="16:32" s="2" customFormat="1" ht="26.45" customHeight="1">
      <c r="P267" s="3"/>
      <c r="Q267" s="3"/>
      <c r="R267" s="3"/>
      <c r="S267" s="5">
        <f t="shared" si="11"/>
        <v>0</v>
      </c>
      <c r="T267" s="1"/>
      <c r="U267" s="1"/>
      <c r="V267" s="1"/>
      <c r="Y267" s="1"/>
      <c r="Z267" s="1"/>
      <c r="AB267" s="1"/>
      <c r="AC267" s="3"/>
      <c r="AF267" s="4" t="e">
        <f t="shared" si="12"/>
        <v>#NUM!</v>
      </c>
    </row>
    <row r="268" spans="16:32" s="2" customFormat="1" ht="26.45" customHeight="1">
      <c r="P268" s="3"/>
      <c r="Q268" s="3"/>
      <c r="R268" s="3"/>
      <c r="S268" s="5">
        <f t="shared" si="11"/>
        <v>0</v>
      </c>
      <c r="T268" s="1"/>
      <c r="U268" s="1"/>
      <c r="V268" s="1"/>
      <c r="Y268" s="1"/>
      <c r="Z268" s="1"/>
      <c r="AB268" s="1"/>
      <c r="AC268" s="3"/>
      <c r="AF268" s="4" t="e">
        <f t="shared" si="12"/>
        <v>#NUM!</v>
      </c>
    </row>
    <row r="269" spans="16:32" s="2" customFormat="1" ht="26.45" customHeight="1">
      <c r="P269" s="3"/>
      <c r="Q269" s="3"/>
      <c r="R269" s="3"/>
      <c r="S269" s="5">
        <f t="shared" si="11"/>
        <v>0</v>
      </c>
      <c r="T269" s="1"/>
      <c r="U269" s="1"/>
      <c r="V269" s="1"/>
      <c r="Y269" s="1"/>
      <c r="Z269" s="1"/>
      <c r="AB269" s="1"/>
      <c r="AC269" s="3"/>
      <c r="AF269" s="4" t="e">
        <f t="shared" si="12"/>
        <v>#NUM!</v>
      </c>
    </row>
    <row r="270" spans="16:32" s="2" customFormat="1" ht="26.45" customHeight="1">
      <c r="P270" s="3"/>
      <c r="Q270" s="3"/>
      <c r="R270" s="3"/>
      <c r="S270" s="5">
        <f t="shared" si="11"/>
        <v>0</v>
      </c>
      <c r="T270" s="1"/>
      <c r="U270" s="1"/>
      <c r="V270" s="1"/>
      <c r="Y270" s="1"/>
      <c r="Z270" s="1"/>
      <c r="AB270" s="1"/>
      <c r="AC270" s="3"/>
      <c r="AF270" s="4" t="e">
        <f t="shared" si="12"/>
        <v>#NUM!</v>
      </c>
    </row>
    <row r="271" spans="16:32" s="2" customFormat="1" ht="26.45" customHeight="1">
      <c r="P271" s="3"/>
      <c r="Q271" s="3"/>
      <c r="R271" s="3"/>
      <c r="S271" s="5">
        <f t="shared" si="11"/>
        <v>0</v>
      </c>
      <c r="T271" s="1"/>
      <c r="U271" s="1"/>
      <c r="V271" s="1"/>
      <c r="Y271" s="1"/>
      <c r="Z271" s="1"/>
      <c r="AB271" s="1"/>
      <c r="AC271" s="3"/>
      <c r="AF271" s="4" t="e">
        <f t="shared" si="12"/>
        <v>#NUM!</v>
      </c>
    </row>
    <row r="272" spans="16:32" s="2" customFormat="1" ht="26.45" customHeight="1">
      <c r="P272" s="3"/>
      <c r="Q272" s="3"/>
      <c r="R272" s="3"/>
      <c r="S272" s="5">
        <f t="shared" si="11"/>
        <v>0</v>
      </c>
      <c r="T272" s="1"/>
      <c r="U272" s="1"/>
      <c r="V272" s="1"/>
      <c r="Y272" s="1"/>
      <c r="Z272" s="1"/>
      <c r="AB272" s="1"/>
      <c r="AC272" s="3"/>
      <c r="AF272" s="4" t="e">
        <f t="shared" si="12"/>
        <v>#NUM!</v>
      </c>
    </row>
    <row r="273" spans="16:32" s="2" customFormat="1" ht="26.45" customHeight="1">
      <c r="P273" s="3"/>
      <c r="Q273" s="3"/>
      <c r="R273" s="3"/>
      <c r="S273" s="5">
        <f t="shared" si="11"/>
        <v>0</v>
      </c>
      <c r="T273" s="1"/>
      <c r="U273" s="1"/>
      <c r="V273" s="1"/>
      <c r="Y273" s="1"/>
      <c r="Z273" s="1"/>
      <c r="AB273" s="1"/>
      <c r="AC273" s="3"/>
      <c r="AF273" s="4" t="e">
        <f t="shared" si="12"/>
        <v>#NUM!</v>
      </c>
    </row>
    <row r="274" spans="16:32" s="2" customFormat="1" ht="26.45" customHeight="1">
      <c r="P274" s="3"/>
      <c r="Q274" s="3"/>
      <c r="R274" s="3"/>
      <c r="S274" s="5">
        <f t="shared" si="11"/>
        <v>0</v>
      </c>
      <c r="T274" s="1"/>
      <c r="U274" s="1"/>
      <c r="V274" s="1"/>
      <c r="Y274" s="1"/>
      <c r="Z274" s="1"/>
      <c r="AB274" s="1"/>
      <c r="AC274" s="3"/>
      <c r="AF274" s="4" t="e">
        <f t="shared" si="12"/>
        <v>#NUM!</v>
      </c>
    </row>
    <row r="275" spans="16:32" s="2" customFormat="1" ht="26.45" customHeight="1">
      <c r="P275" s="3"/>
      <c r="Q275" s="3"/>
      <c r="R275" s="3"/>
      <c r="S275" s="5">
        <f t="shared" si="11"/>
        <v>0</v>
      </c>
      <c r="T275" s="1"/>
      <c r="U275" s="1"/>
      <c r="V275" s="1"/>
      <c r="Y275" s="1"/>
      <c r="Z275" s="1"/>
      <c r="AB275" s="1"/>
      <c r="AC275" s="3"/>
      <c r="AF275" s="4" t="e">
        <f t="shared" si="12"/>
        <v>#NUM!</v>
      </c>
    </row>
    <row r="276" spans="16:32" s="2" customFormat="1" ht="26.45" customHeight="1">
      <c r="P276" s="3"/>
      <c r="Q276" s="3"/>
      <c r="R276" s="3"/>
      <c r="S276" s="5">
        <f t="shared" si="11"/>
        <v>0</v>
      </c>
      <c r="T276" s="1"/>
      <c r="U276" s="1"/>
      <c r="V276" s="1"/>
      <c r="Y276" s="1"/>
      <c r="Z276" s="1"/>
      <c r="AB276" s="1"/>
      <c r="AC276" s="3"/>
      <c r="AF276" s="4" t="e">
        <f t="shared" si="12"/>
        <v>#NUM!</v>
      </c>
    </row>
    <row r="277" spans="16:32" s="2" customFormat="1" ht="26.45" customHeight="1">
      <c r="P277" s="3"/>
      <c r="Q277" s="3"/>
      <c r="R277" s="3"/>
      <c r="S277" s="5">
        <f t="shared" si="11"/>
        <v>0</v>
      </c>
      <c r="T277" s="1"/>
      <c r="U277" s="1"/>
      <c r="V277" s="1"/>
      <c r="Y277" s="1"/>
      <c r="Z277" s="1"/>
      <c r="AB277" s="1"/>
      <c r="AC277" s="3"/>
      <c r="AF277" s="4" t="e">
        <f t="shared" si="12"/>
        <v>#NUM!</v>
      </c>
    </row>
    <row r="278" spans="16:32" s="2" customFormat="1" ht="26.45" customHeight="1">
      <c r="P278" s="3"/>
      <c r="Q278" s="3"/>
      <c r="R278" s="3"/>
      <c r="S278" s="5">
        <f t="shared" si="11"/>
        <v>0</v>
      </c>
      <c r="T278" s="1"/>
      <c r="U278" s="1"/>
      <c r="V278" s="1"/>
      <c r="Y278" s="1"/>
      <c r="Z278" s="1"/>
      <c r="AB278" s="1"/>
      <c r="AC278" s="3"/>
      <c r="AF278" s="4" t="e">
        <f t="shared" si="12"/>
        <v>#NUM!</v>
      </c>
    </row>
    <row r="279" spans="16:32" s="2" customFormat="1" ht="26.45" customHeight="1">
      <c r="P279" s="3"/>
      <c r="Q279" s="3"/>
      <c r="R279" s="3"/>
      <c r="S279" s="5">
        <f t="shared" si="11"/>
        <v>0</v>
      </c>
      <c r="T279" s="1"/>
      <c r="U279" s="1"/>
      <c r="V279" s="1"/>
      <c r="Y279" s="1"/>
      <c r="Z279" s="1"/>
      <c r="AB279" s="1"/>
      <c r="AC279" s="3"/>
      <c r="AF279" s="4" t="e">
        <f t="shared" si="12"/>
        <v>#NUM!</v>
      </c>
    </row>
    <row r="280" spans="16:32" s="2" customFormat="1" ht="26.45" customHeight="1">
      <c r="P280" s="3"/>
      <c r="Q280" s="3"/>
      <c r="R280" s="3"/>
      <c r="S280" s="5">
        <f t="shared" si="11"/>
        <v>0</v>
      </c>
      <c r="T280" s="1"/>
      <c r="U280" s="1"/>
      <c r="V280" s="1"/>
      <c r="Y280" s="1"/>
      <c r="Z280" s="1"/>
      <c r="AB280" s="1"/>
      <c r="AC280" s="3"/>
      <c r="AF280" s="4" t="e">
        <f t="shared" si="12"/>
        <v>#NUM!</v>
      </c>
    </row>
    <row r="281" spans="16:32" s="2" customFormat="1" ht="26.45" customHeight="1">
      <c r="P281" s="3"/>
      <c r="Q281" s="3"/>
      <c r="R281" s="3"/>
      <c r="S281" s="5">
        <f t="shared" si="11"/>
        <v>0</v>
      </c>
      <c r="T281" s="1"/>
      <c r="U281" s="1"/>
      <c r="V281" s="1"/>
      <c r="Y281" s="1"/>
      <c r="Z281" s="1"/>
      <c r="AB281" s="1"/>
      <c r="AC281" s="3"/>
      <c r="AF281" s="4" t="e">
        <f t="shared" si="12"/>
        <v>#NUM!</v>
      </c>
    </row>
    <row r="282" spans="16:32" s="2" customFormat="1" ht="26.45" customHeight="1">
      <c r="P282" s="3"/>
      <c r="Q282" s="3"/>
      <c r="R282" s="3"/>
      <c r="S282" s="5">
        <f t="shared" si="11"/>
        <v>0</v>
      </c>
      <c r="T282" s="1"/>
      <c r="U282" s="1"/>
      <c r="V282" s="1"/>
      <c r="Y282" s="1"/>
      <c r="Z282" s="1"/>
      <c r="AB282" s="1"/>
      <c r="AC282" s="3"/>
      <c r="AF282" s="4" t="e">
        <f t="shared" si="12"/>
        <v>#NUM!</v>
      </c>
    </row>
    <row r="283" spans="16:32" s="2" customFormat="1" ht="26.45" customHeight="1">
      <c r="P283" s="3"/>
      <c r="Q283" s="3"/>
      <c r="R283" s="3"/>
      <c r="S283" s="5">
        <f t="shared" si="11"/>
        <v>0</v>
      </c>
      <c r="T283" s="1"/>
      <c r="U283" s="1"/>
      <c r="V283" s="1"/>
      <c r="Y283" s="1"/>
      <c r="Z283" s="1"/>
      <c r="AB283" s="1"/>
      <c r="AC283" s="3"/>
      <c r="AF283" s="4" t="e">
        <f t="shared" si="12"/>
        <v>#NUM!</v>
      </c>
    </row>
    <row r="284" spans="16:32" s="2" customFormat="1" ht="26.45" customHeight="1">
      <c r="P284" s="3"/>
      <c r="Q284" s="3"/>
      <c r="R284" s="3"/>
      <c r="S284" s="5">
        <f t="shared" si="11"/>
        <v>0</v>
      </c>
      <c r="T284" s="1"/>
      <c r="U284" s="1"/>
      <c r="V284" s="1"/>
      <c r="Y284" s="1"/>
      <c r="Z284" s="1"/>
      <c r="AB284" s="1"/>
      <c r="AC284" s="3"/>
      <c r="AF284" s="4" t="e">
        <f t="shared" si="12"/>
        <v>#NUM!</v>
      </c>
    </row>
    <row r="285" spans="16:32" s="2" customFormat="1" ht="26.45" customHeight="1">
      <c r="P285" s="3"/>
      <c r="Q285" s="3"/>
      <c r="R285" s="3"/>
      <c r="S285" s="5">
        <f t="shared" si="11"/>
        <v>0</v>
      </c>
      <c r="T285" s="1"/>
      <c r="U285" s="1"/>
      <c r="V285" s="1"/>
      <c r="Y285" s="1"/>
      <c r="Z285" s="1"/>
      <c r="AB285" s="1"/>
      <c r="AC285" s="3"/>
      <c r="AF285" s="4" t="e">
        <f t="shared" si="12"/>
        <v>#NUM!</v>
      </c>
    </row>
    <row r="286" spans="16:32" s="2" customFormat="1" ht="26.45" customHeight="1">
      <c r="P286" s="3"/>
      <c r="Q286" s="3"/>
      <c r="R286" s="3"/>
      <c r="S286" s="5">
        <f t="shared" si="11"/>
        <v>0</v>
      </c>
      <c r="T286" s="1"/>
      <c r="U286" s="1"/>
      <c r="V286" s="1"/>
      <c r="Y286" s="1"/>
      <c r="Z286" s="1"/>
      <c r="AB286" s="1"/>
      <c r="AC286" s="3"/>
      <c r="AF286" s="4" t="e">
        <f t="shared" si="12"/>
        <v>#NUM!</v>
      </c>
    </row>
    <row r="287" spans="16:32" s="2" customFormat="1" ht="26.45" customHeight="1">
      <c r="P287" s="3"/>
      <c r="Q287" s="3"/>
      <c r="R287" s="3"/>
      <c r="S287" s="5">
        <f t="shared" si="11"/>
        <v>0</v>
      </c>
      <c r="T287" s="1"/>
      <c r="U287" s="1"/>
      <c r="V287" s="1"/>
      <c r="Y287" s="1"/>
      <c r="Z287" s="1"/>
      <c r="AB287" s="1"/>
      <c r="AC287" s="3"/>
      <c r="AF287" s="4" t="e">
        <f t="shared" si="12"/>
        <v>#NUM!</v>
      </c>
    </row>
    <row r="288" spans="16:32" s="2" customFormat="1" ht="26.45" customHeight="1">
      <c r="P288" s="3"/>
      <c r="Q288" s="3"/>
      <c r="R288" s="3"/>
      <c r="S288" s="5">
        <f t="shared" si="11"/>
        <v>0</v>
      </c>
      <c r="T288" s="1"/>
      <c r="U288" s="1"/>
      <c r="V288" s="1"/>
      <c r="Y288" s="1"/>
      <c r="Z288" s="1"/>
      <c r="AB288" s="1"/>
      <c r="AC288" s="3"/>
      <c r="AF288" s="4" t="e">
        <f t="shared" si="12"/>
        <v>#NUM!</v>
      </c>
    </row>
    <row r="289" spans="16:32" s="2" customFormat="1" ht="26.45" customHeight="1">
      <c r="P289" s="3"/>
      <c r="Q289" s="3"/>
      <c r="R289" s="3"/>
      <c r="S289" s="5">
        <f t="shared" si="11"/>
        <v>0</v>
      </c>
      <c r="T289" s="1"/>
      <c r="U289" s="1"/>
      <c r="V289" s="1"/>
      <c r="Y289" s="1"/>
      <c r="Z289" s="1"/>
      <c r="AB289" s="1"/>
      <c r="AC289" s="3"/>
      <c r="AF289" s="4" t="e">
        <f t="shared" si="12"/>
        <v>#NUM!</v>
      </c>
    </row>
    <row r="290" spans="16:32" s="2" customFormat="1" ht="26.45" customHeight="1">
      <c r="P290" s="3"/>
      <c r="Q290" s="3"/>
      <c r="R290" s="3"/>
      <c r="S290" s="5">
        <f t="shared" si="11"/>
        <v>0</v>
      </c>
      <c r="T290" s="1"/>
      <c r="U290" s="1"/>
      <c r="V290" s="1"/>
      <c r="Y290" s="1"/>
      <c r="Z290" s="1"/>
      <c r="AB290" s="1"/>
      <c r="AC290" s="3"/>
      <c r="AF290" s="4" t="e">
        <f t="shared" si="12"/>
        <v>#NUM!</v>
      </c>
    </row>
    <row r="291" spans="16:32" s="2" customFormat="1" ht="26.45" customHeight="1">
      <c r="P291" s="3"/>
      <c r="Q291" s="3"/>
      <c r="R291" s="3"/>
      <c r="S291" s="5">
        <f t="shared" si="11"/>
        <v>0</v>
      </c>
      <c r="T291" s="1"/>
      <c r="U291" s="1"/>
      <c r="V291" s="1"/>
      <c r="Y291" s="1"/>
      <c r="Z291" s="1"/>
      <c r="AB291" s="1"/>
      <c r="AC291" s="3"/>
      <c r="AF291" s="4" t="e">
        <f t="shared" si="12"/>
        <v>#NUM!</v>
      </c>
    </row>
    <row r="292" spans="16:32" s="2" customFormat="1" ht="26.45" customHeight="1">
      <c r="P292" s="3"/>
      <c r="Q292" s="3"/>
      <c r="R292" s="3"/>
      <c r="S292" s="5">
        <f t="shared" si="11"/>
        <v>0</v>
      </c>
      <c r="T292" s="1"/>
      <c r="U292" s="1"/>
      <c r="V292" s="1"/>
      <c r="Y292" s="1"/>
      <c r="Z292" s="1"/>
      <c r="AB292" s="1"/>
      <c r="AC292" s="3"/>
      <c r="AF292" s="4" t="e">
        <f t="shared" si="12"/>
        <v>#NUM!</v>
      </c>
    </row>
    <row r="293" spans="16:32" s="2" customFormat="1" ht="26.45" customHeight="1">
      <c r="P293" s="3"/>
      <c r="Q293" s="3"/>
      <c r="R293" s="3"/>
      <c r="S293" s="5">
        <f t="shared" si="11"/>
        <v>0</v>
      </c>
      <c r="T293" s="1"/>
      <c r="U293" s="1"/>
      <c r="V293" s="1"/>
      <c r="Y293" s="1"/>
      <c r="Z293" s="1"/>
      <c r="AB293" s="1"/>
      <c r="AC293" s="3"/>
      <c r="AF293" s="4" t="e">
        <f t="shared" si="12"/>
        <v>#NUM!</v>
      </c>
    </row>
    <row r="294" spans="16:32" s="2" customFormat="1" ht="26.45" customHeight="1">
      <c r="P294" s="3"/>
      <c r="Q294" s="3"/>
      <c r="R294" s="3"/>
      <c r="S294" s="5">
        <f t="shared" si="11"/>
        <v>0</v>
      </c>
      <c r="T294" s="1"/>
      <c r="U294" s="1"/>
      <c r="V294" s="1"/>
      <c r="Y294" s="1"/>
      <c r="Z294" s="1"/>
      <c r="AB294" s="1"/>
      <c r="AC294" s="3"/>
      <c r="AF294" s="4" t="e">
        <f t="shared" si="12"/>
        <v>#NUM!</v>
      </c>
    </row>
    <row r="295" spans="16:32" s="2" customFormat="1" ht="26.45" customHeight="1">
      <c r="P295" s="3"/>
      <c r="Q295" s="3"/>
      <c r="R295" s="3"/>
      <c r="S295" s="5">
        <f t="shared" si="11"/>
        <v>0</v>
      </c>
      <c r="T295" s="1"/>
      <c r="U295" s="1"/>
      <c r="V295" s="1"/>
      <c r="Y295" s="1"/>
      <c r="Z295" s="1"/>
      <c r="AB295" s="1"/>
      <c r="AC295" s="3"/>
      <c r="AF295" s="4" t="e">
        <f t="shared" si="12"/>
        <v>#NUM!</v>
      </c>
    </row>
    <row r="296" spans="16:32" s="2" customFormat="1" ht="26.45" customHeight="1">
      <c r="P296" s="3"/>
      <c r="Q296" s="3"/>
      <c r="R296" s="3"/>
      <c r="S296" s="5">
        <f t="shared" si="11"/>
        <v>0</v>
      </c>
      <c r="T296" s="1"/>
      <c r="U296" s="1"/>
      <c r="V296" s="1"/>
      <c r="Y296" s="1"/>
      <c r="Z296" s="1"/>
      <c r="AB296" s="1"/>
      <c r="AC296" s="3"/>
      <c r="AF296" s="4" t="e">
        <f t="shared" si="12"/>
        <v>#NUM!</v>
      </c>
    </row>
    <row r="297" spans="16:32" s="2" customFormat="1" ht="26.45" customHeight="1">
      <c r="P297" s="3"/>
      <c r="Q297" s="3"/>
      <c r="R297" s="3"/>
      <c r="S297" s="5">
        <f t="shared" si="11"/>
        <v>0</v>
      </c>
      <c r="T297" s="1"/>
      <c r="U297" s="1"/>
      <c r="V297" s="1"/>
      <c r="Y297" s="1"/>
      <c r="Z297" s="1"/>
      <c r="AB297" s="1"/>
      <c r="AC297" s="3"/>
      <c r="AF297" s="4" t="e">
        <f t="shared" si="12"/>
        <v>#NUM!</v>
      </c>
    </row>
    <row r="298" spans="16:32" s="2" customFormat="1" ht="26.45" customHeight="1">
      <c r="P298" s="3"/>
      <c r="Q298" s="3"/>
      <c r="R298" s="3"/>
      <c r="S298" s="5">
        <f t="shared" si="11"/>
        <v>0</v>
      </c>
      <c r="T298" s="1"/>
      <c r="U298" s="1"/>
      <c r="V298" s="1"/>
      <c r="Y298" s="1"/>
      <c r="Z298" s="1"/>
      <c r="AB298" s="1"/>
      <c r="AC298" s="3"/>
      <c r="AF298" s="4" t="e">
        <f t="shared" si="12"/>
        <v>#NUM!</v>
      </c>
    </row>
    <row r="299" spans="16:32" s="2" customFormat="1" ht="26.45" customHeight="1">
      <c r="P299" s="3"/>
      <c r="Q299" s="3"/>
      <c r="R299" s="3"/>
      <c r="S299" s="5">
        <f t="shared" si="11"/>
        <v>0</v>
      </c>
      <c r="T299" s="1"/>
      <c r="U299" s="1"/>
      <c r="V299" s="1"/>
      <c r="Y299" s="1"/>
      <c r="Z299" s="1"/>
      <c r="AB299" s="1"/>
      <c r="AC299" s="3"/>
      <c r="AF299" s="4" t="e">
        <f t="shared" si="12"/>
        <v>#NUM!</v>
      </c>
    </row>
    <row r="300" spans="16:32" s="2" customFormat="1" ht="26.45" customHeight="1">
      <c r="P300" s="3"/>
      <c r="Q300" s="3"/>
      <c r="R300" s="3"/>
      <c r="S300" s="5">
        <f t="shared" si="11"/>
        <v>0</v>
      </c>
      <c r="T300" s="1"/>
      <c r="U300" s="1"/>
      <c r="V300" s="1"/>
      <c r="Y300" s="1"/>
      <c r="Z300" s="1"/>
      <c r="AB300" s="1"/>
      <c r="AC300" s="3"/>
      <c r="AF300" s="4" t="e">
        <f t="shared" si="12"/>
        <v>#NUM!</v>
      </c>
    </row>
    <row r="301" spans="16:32" s="2" customFormat="1" ht="26.45" customHeight="1">
      <c r="P301" s="3"/>
      <c r="Q301" s="3"/>
      <c r="R301" s="3"/>
      <c r="S301" s="5">
        <f t="shared" si="11"/>
        <v>0</v>
      </c>
      <c r="T301" s="1"/>
      <c r="U301" s="1"/>
      <c r="V301" s="1"/>
      <c r="Y301" s="1"/>
      <c r="Z301" s="1"/>
      <c r="AB301" s="1"/>
      <c r="AC301" s="3"/>
      <c r="AF301" s="4" t="e">
        <f t="shared" si="12"/>
        <v>#NUM!</v>
      </c>
    </row>
    <row r="302" spans="16:32" s="2" customFormat="1" ht="26.45" customHeight="1">
      <c r="P302" s="3"/>
      <c r="Q302" s="3"/>
      <c r="R302" s="3"/>
      <c r="S302" s="5">
        <f t="shared" si="11"/>
        <v>0</v>
      </c>
      <c r="T302" s="1"/>
      <c r="U302" s="1"/>
      <c r="V302" s="1"/>
      <c r="Y302" s="1"/>
      <c r="Z302" s="1"/>
      <c r="AB302" s="1"/>
      <c r="AC302" s="3"/>
      <c r="AF302" s="4" t="e">
        <f t="shared" si="12"/>
        <v>#NUM!</v>
      </c>
    </row>
    <row r="303" spans="16:32" s="2" customFormat="1" ht="26.45" customHeight="1">
      <c r="P303" s="3"/>
      <c r="Q303" s="3"/>
      <c r="R303" s="3"/>
      <c r="S303" s="5">
        <f t="shared" si="11"/>
        <v>0</v>
      </c>
      <c r="T303" s="1"/>
      <c r="U303" s="1"/>
      <c r="V303" s="1"/>
      <c r="Y303" s="1"/>
      <c r="Z303" s="1"/>
      <c r="AB303" s="1"/>
      <c r="AC303" s="3"/>
      <c r="AF303" s="4" t="e">
        <f t="shared" si="12"/>
        <v>#NUM!</v>
      </c>
    </row>
    <row r="304" spans="16:32" s="2" customFormat="1" ht="26.45" customHeight="1">
      <c r="P304" s="3"/>
      <c r="Q304" s="3"/>
      <c r="R304" s="3"/>
      <c r="S304" s="5">
        <f t="shared" si="11"/>
        <v>0</v>
      </c>
      <c r="T304" s="1"/>
      <c r="U304" s="1"/>
      <c r="V304" s="1"/>
      <c r="Y304" s="1"/>
      <c r="Z304" s="1"/>
      <c r="AB304" s="1"/>
      <c r="AC304" s="3"/>
      <c r="AF304" s="4" t="e">
        <f t="shared" si="12"/>
        <v>#NUM!</v>
      </c>
    </row>
    <row r="305" spans="16:32" s="2" customFormat="1" ht="26.45" customHeight="1">
      <c r="P305" s="3"/>
      <c r="Q305" s="3"/>
      <c r="R305" s="3"/>
      <c r="S305" s="5">
        <f t="shared" si="11"/>
        <v>0</v>
      </c>
      <c r="T305" s="1"/>
      <c r="U305" s="1"/>
      <c r="V305" s="1"/>
      <c r="Y305" s="1"/>
      <c r="Z305" s="1"/>
      <c r="AB305" s="1"/>
      <c r="AC305" s="3"/>
      <c r="AF305" s="4" t="e">
        <f t="shared" si="12"/>
        <v>#NUM!</v>
      </c>
    </row>
    <row r="306" spans="16:32" s="2" customFormat="1" ht="26.45" customHeight="1">
      <c r="P306" s="3"/>
      <c r="Q306" s="3"/>
      <c r="R306" s="3"/>
      <c r="S306" s="5">
        <f t="shared" si="11"/>
        <v>0</v>
      </c>
      <c r="T306" s="1"/>
      <c r="U306" s="1"/>
      <c r="V306" s="1"/>
      <c r="Y306" s="1"/>
      <c r="Z306" s="1"/>
      <c r="AB306" s="1"/>
      <c r="AC306" s="3"/>
      <c r="AF306" s="4" t="e">
        <f t="shared" si="12"/>
        <v>#NUM!</v>
      </c>
    </row>
    <row r="307" spans="16:32" s="2" customFormat="1" ht="26.45" customHeight="1">
      <c r="P307" s="3"/>
      <c r="Q307" s="3"/>
      <c r="R307" s="3"/>
      <c r="S307" s="5">
        <f t="shared" si="11"/>
        <v>0</v>
      </c>
      <c r="T307" s="1"/>
      <c r="U307" s="1"/>
      <c r="V307" s="1"/>
      <c r="Y307" s="1"/>
      <c r="Z307" s="1"/>
      <c r="AB307" s="1"/>
      <c r="AC307" s="3"/>
      <c r="AF307" s="4" t="e">
        <f t="shared" si="12"/>
        <v>#NUM!</v>
      </c>
    </row>
    <row r="308" spans="16:32" s="2" customFormat="1" ht="26.45" customHeight="1">
      <c r="P308" s="3"/>
      <c r="Q308" s="3"/>
      <c r="R308" s="3"/>
      <c r="S308" s="5">
        <f t="shared" si="11"/>
        <v>0</v>
      </c>
      <c r="T308" s="1"/>
      <c r="U308" s="1"/>
      <c r="V308" s="1"/>
      <c r="Y308" s="1"/>
      <c r="Z308" s="1"/>
      <c r="AB308" s="1"/>
      <c r="AC308" s="3"/>
      <c r="AF308" s="4" t="e">
        <f t="shared" si="12"/>
        <v>#NUM!</v>
      </c>
    </row>
    <row r="309" spans="16:32" s="2" customFormat="1" ht="26.45" customHeight="1">
      <c r="P309" s="3"/>
      <c r="Q309" s="3"/>
      <c r="R309" s="3"/>
      <c r="S309" s="5">
        <f t="shared" si="11"/>
        <v>0</v>
      </c>
      <c r="T309" s="1"/>
      <c r="U309" s="1"/>
      <c r="V309" s="1"/>
      <c r="Y309" s="1"/>
      <c r="Z309" s="1"/>
      <c r="AB309" s="1"/>
      <c r="AC309" s="3"/>
      <c r="AF309" s="4" t="e">
        <f t="shared" si="12"/>
        <v>#NUM!</v>
      </c>
    </row>
    <row r="310" spans="16:32" s="2" customFormat="1" ht="26.45" customHeight="1">
      <c r="P310" s="3"/>
      <c r="Q310" s="3"/>
      <c r="R310" s="3"/>
      <c r="S310" s="5">
        <f t="shared" si="11"/>
        <v>0</v>
      </c>
      <c r="T310" s="1"/>
      <c r="U310" s="1"/>
      <c r="V310" s="1"/>
      <c r="Y310" s="1"/>
      <c r="Z310" s="1"/>
      <c r="AB310" s="1"/>
      <c r="AC310" s="3"/>
      <c r="AF310" s="4" t="e">
        <f t="shared" si="12"/>
        <v>#NUM!</v>
      </c>
    </row>
    <row r="311" spans="16:32" s="2" customFormat="1" ht="26.45" customHeight="1">
      <c r="P311" s="3"/>
      <c r="Q311" s="3"/>
      <c r="R311" s="3"/>
      <c r="S311" s="5">
        <f t="shared" si="11"/>
        <v>0</v>
      </c>
      <c r="T311" s="1"/>
      <c r="U311" s="1"/>
      <c r="V311" s="1"/>
      <c r="Y311" s="1"/>
      <c r="Z311" s="1"/>
      <c r="AB311" s="1"/>
      <c r="AC311" s="3"/>
      <c r="AF311" s="4" t="e">
        <f t="shared" si="12"/>
        <v>#NUM!</v>
      </c>
    </row>
    <row r="312" spans="16:32" s="2" customFormat="1" ht="26.45" customHeight="1">
      <c r="P312" s="3"/>
      <c r="Q312" s="3"/>
      <c r="R312" s="3"/>
      <c r="S312" s="5">
        <f t="shared" si="11"/>
        <v>0</v>
      </c>
      <c r="T312" s="1"/>
      <c r="U312" s="1"/>
      <c r="V312" s="1"/>
      <c r="Y312" s="1"/>
      <c r="Z312" s="1"/>
      <c r="AB312" s="1"/>
      <c r="AC312" s="3"/>
      <c r="AF312" s="4" t="e">
        <f t="shared" si="12"/>
        <v>#NUM!</v>
      </c>
    </row>
    <row r="313" spans="16:32" s="2" customFormat="1" ht="26.45" customHeight="1">
      <c r="P313" s="3"/>
      <c r="Q313" s="3"/>
      <c r="R313" s="3"/>
      <c r="S313" s="5">
        <f t="shared" si="11"/>
        <v>0</v>
      </c>
      <c r="T313" s="1"/>
      <c r="U313" s="1"/>
      <c r="V313" s="1"/>
      <c r="Y313" s="1"/>
      <c r="Z313" s="1"/>
      <c r="AB313" s="1"/>
      <c r="AC313" s="3"/>
      <c r="AF313" s="4" t="e">
        <f t="shared" si="12"/>
        <v>#NUM!</v>
      </c>
    </row>
    <row r="314" spans="16:32" s="2" customFormat="1" ht="26.45" customHeight="1">
      <c r="P314" s="3"/>
      <c r="Q314" s="3"/>
      <c r="R314" s="3"/>
      <c r="S314" s="5">
        <f t="shared" si="11"/>
        <v>0</v>
      </c>
      <c r="T314" s="1"/>
      <c r="U314" s="1"/>
      <c r="V314" s="1"/>
      <c r="Y314" s="1"/>
      <c r="Z314" s="1"/>
      <c r="AB314" s="1"/>
      <c r="AC314" s="3"/>
      <c r="AF314" s="4" t="e">
        <f t="shared" si="12"/>
        <v>#NUM!</v>
      </c>
    </row>
    <row r="315" spans="16:32" s="2" customFormat="1" ht="26.45" customHeight="1">
      <c r="P315" s="3"/>
      <c r="Q315" s="3"/>
      <c r="R315" s="3"/>
      <c r="S315" s="5">
        <f t="shared" si="11"/>
        <v>0</v>
      </c>
      <c r="T315" s="1"/>
      <c r="U315" s="1"/>
      <c r="V315" s="1"/>
      <c r="Y315" s="1"/>
      <c r="Z315" s="1"/>
      <c r="AB315" s="1"/>
      <c r="AC315" s="3"/>
      <c r="AF315" s="4" t="e">
        <f t="shared" si="12"/>
        <v>#NUM!</v>
      </c>
    </row>
    <row r="316" spans="16:32" s="2" customFormat="1" ht="26.45" customHeight="1">
      <c r="P316" s="3"/>
      <c r="Q316" s="3"/>
      <c r="R316" s="3"/>
      <c r="S316" s="5">
        <f t="shared" ref="S316:S379" si="13">SUM(P316:R316)</f>
        <v>0</v>
      </c>
      <c r="T316" s="1"/>
      <c r="U316" s="1"/>
      <c r="V316" s="1"/>
      <c r="Y316" s="1"/>
      <c r="Z316" s="1"/>
      <c r="AB316" s="1"/>
      <c r="AC316" s="3"/>
      <c r="AF316" s="4" t="e">
        <f t="shared" ref="AF316:AF379" si="14">_xlfn.DAYS(AE316,AD316-1)</f>
        <v>#NUM!</v>
      </c>
    </row>
    <row r="317" spans="16:32" s="2" customFormat="1" ht="26.45" customHeight="1">
      <c r="P317" s="3"/>
      <c r="Q317" s="3"/>
      <c r="R317" s="3"/>
      <c r="S317" s="5">
        <f t="shared" si="13"/>
        <v>0</v>
      </c>
      <c r="T317" s="1"/>
      <c r="U317" s="1"/>
      <c r="V317" s="1"/>
      <c r="Y317" s="1"/>
      <c r="Z317" s="1"/>
      <c r="AB317" s="1"/>
      <c r="AC317" s="3"/>
      <c r="AF317" s="4" t="e">
        <f t="shared" si="14"/>
        <v>#NUM!</v>
      </c>
    </row>
    <row r="318" spans="16:32" s="2" customFormat="1" ht="26.45" customHeight="1">
      <c r="P318" s="3"/>
      <c r="Q318" s="3"/>
      <c r="R318" s="3"/>
      <c r="S318" s="5">
        <f t="shared" si="13"/>
        <v>0</v>
      </c>
      <c r="T318" s="1"/>
      <c r="U318" s="1"/>
      <c r="V318" s="1"/>
      <c r="Y318" s="1"/>
      <c r="Z318" s="1"/>
      <c r="AB318" s="1"/>
      <c r="AC318" s="3"/>
      <c r="AF318" s="4" t="e">
        <f t="shared" si="14"/>
        <v>#NUM!</v>
      </c>
    </row>
    <row r="319" spans="16:32" s="2" customFormat="1" ht="26.45" customHeight="1">
      <c r="P319" s="3"/>
      <c r="Q319" s="3"/>
      <c r="R319" s="3"/>
      <c r="S319" s="5">
        <f t="shared" si="13"/>
        <v>0</v>
      </c>
      <c r="T319" s="1"/>
      <c r="U319" s="1"/>
      <c r="V319" s="1"/>
      <c r="Y319" s="1"/>
      <c r="Z319" s="1"/>
      <c r="AB319" s="1"/>
      <c r="AC319" s="3"/>
      <c r="AF319" s="4" t="e">
        <f t="shared" si="14"/>
        <v>#NUM!</v>
      </c>
    </row>
    <row r="320" spans="16:32" s="2" customFormat="1" ht="26.45" customHeight="1">
      <c r="P320" s="3"/>
      <c r="Q320" s="3"/>
      <c r="R320" s="3"/>
      <c r="S320" s="5">
        <f t="shared" si="13"/>
        <v>0</v>
      </c>
      <c r="T320" s="1"/>
      <c r="U320" s="1"/>
      <c r="V320" s="1"/>
      <c r="Y320" s="1"/>
      <c r="Z320" s="1"/>
      <c r="AB320" s="1"/>
      <c r="AC320" s="3"/>
      <c r="AF320" s="4" t="e">
        <f t="shared" si="14"/>
        <v>#NUM!</v>
      </c>
    </row>
    <row r="321" spans="16:32" s="2" customFormat="1" ht="26.45" customHeight="1">
      <c r="P321" s="3"/>
      <c r="Q321" s="3"/>
      <c r="R321" s="3"/>
      <c r="S321" s="5">
        <f t="shared" si="13"/>
        <v>0</v>
      </c>
      <c r="T321" s="1"/>
      <c r="U321" s="1"/>
      <c r="V321" s="1"/>
      <c r="Y321" s="1"/>
      <c r="Z321" s="1"/>
      <c r="AB321" s="1"/>
      <c r="AC321" s="3"/>
      <c r="AF321" s="4" t="e">
        <f t="shared" si="14"/>
        <v>#NUM!</v>
      </c>
    </row>
    <row r="322" spans="16:32" s="2" customFormat="1" ht="26.45" customHeight="1">
      <c r="P322" s="3"/>
      <c r="Q322" s="3"/>
      <c r="R322" s="3"/>
      <c r="S322" s="5">
        <f t="shared" si="13"/>
        <v>0</v>
      </c>
      <c r="T322" s="1"/>
      <c r="U322" s="1"/>
      <c r="V322" s="1"/>
      <c r="Y322" s="1"/>
      <c r="Z322" s="1"/>
      <c r="AB322" s="1"/>
      <c r="AC322" s="3"/>
      <c r="AF322" s="4" t="e">
        <f t="shared" si="14"/>
        <v>#NUM!</v>
      </c>
    </row>
    <row r="323" spans="16:32" s="2" customFormat="1" ht="26.45" customHeight="1">
      <c r="P323" s="3"/>
      <c r="Q323" s="3"/>
      <c r="R323" s="3"/>
      <c r="S323" s="5">
        <f t="shared" si="13"/>
        <v>0</v>
      </c>
      <c r="T323" s="1"/>
      <c r="U323" s="1"/>
      <c r="V323" s="1"/>
      <c r="Y323" s="1"/>
      <c r="Z323" s="1"/>
      <c r="AB323" s="1"/>
      <c r="AC323" s="3"/>
      <c r="AF323" s="4" t="e">
        <f t="shared" si="14"/>
        <v>#NUM!</v>
      </c>
    </row>
    <row r="324" spans="16:32" s="2" customFormat="1" ht="26.45" customHeight="1">
      <c r="P324" s="3"/>
      <c r="Q324" s="3"/>
      <c r="R324" s="3"/>
      <c r="S324" s="5">
        <f t="shared" si="13"/>
        <v>0</v>
      </c>
      <c r="T324" s="1"/>
      <c r="U324" s="1"/>
      <c r="V324" s="1"/>
      <c r="Y324" s="1"/>
      <c r="Z324" s="1"/>
      <c r="AB324" s="1"/>
      <c r="AC324" s="3"/>
      <c r="AF324" s="4" t="e">
        <f t="shared" si="14"/>
        <v>#NUM!</v>
      </c>
    </row>
    <row r="325" spans="16:32" s="2" customFormat="1" ht="26.45" customHeight="1">
      <c r="P325" s="3"/>
      <c r="Q325" s="3"/>
      <c r="R325" s="3"/>
      <c r="S325" s="5">
        <f t="shared" si="13"/>
        <v>0</v>
      </c>
      <c r="T325" s="1"/>
      <c r="U325" s="1"/>
      <c r="V325" s="1"/>
      <c r="Y325" s="1"/>
      <c r="Z325" s="1"/>
      <c r="AB325" s="1"/>
      <c r="AC325" s="3"/>
      <c r="AF325" s="4" t="e">
        <f t="shared" si="14"/>
        <v>#NUM!</v>
      </c>
    </row>
    <row r="326" spans="16:32" s="2" customFormat="1" ht="26.45" customHeight="1">
      <c r="P326" s="3"/>
      <c r="Q326" s="3"/>
      <c r="R326" s="3"/>
      <c r="S326" s="5">
        <f t="shared" si="13"/>
        <v>0</v>
      </c>
      <c r="T326" s="1"/>
      <c r="U326" s="1"/>
      <c r="V326" s="1"/>
      <c r="Y326" s="1"/>
      <c r="Z326" s="1"/>
      <c r="AB326" s="1"/>
      <c r="AC326" s="3"/>
      <c r="AF326" s="4" t="e">
        <f t="shared" si="14"/>
        <v>#NUM!</v>
      </c>
    </row>
    <row r="327" spans="16:32" s="2" customFormat="1" ht="26.45" customHeight="1">
      <c r="P327" s="3"/>
      <c r="Q327" s="3"/>
      <c r="R327" s="3"/>
      <c r="S327" s="5">
        <f t="shared" si="13"/>
        <v>0</v>
      </c>
      <c r="T327" s="1"/>
      <c r="U327" s="1"/>
      <c r="V327" s="1"/>
      <c r="Y327" s="1"/>
      <c r="Z327" s="1"/>
      <c r="AB327" s="1"/>
      <c r="AC327" s="3"/>
      <c r="AF327" s="4" t="e">
        <f t="shared" si="14"/>
        <v>#NUM!</v>
      </c>
    </row>
    <row r="328" spans="16:32" s="2" customFormat="1" ht="26.45" customHeight="1">
      <c r="P328" s="3"/>
      <c r="Q328" s="3"/>
      <c r="R328" s="3"/>
      <c r="S328" s="5">
        <f t="shared" si="13"/>
        <v>0</v>
      </c>
      <c r="T328" s="1"/>
      <c r="U328" s="1"/>
      <c r="V328" s="1"/>
      <c r="Y328" s="1"/>
      <c r="Z328" s="1"/>
      <c r="AB328" s="1"/>
      <c r="AC328" s="3"/>
      <c r="AF328" s="4" t="e">
        <f t="shared" si="14"/>
        <v>#NUM!</v>
      </c>
    </row>
    <row r="329" spans="16:32" s="2" customFormat="1" ht="26.45" customHeight="1">
      <c r="P329" s="3"/>
      <c r="Q329" s="3"/>
      <c r="R329" s="3"/>
      <c r="S329" s="5">
        <f t="shared" si="13"/>
        <v>0</v>
      </c>
      <c r="T329" s="1"/>
      <c r="U329" s="1"/>
      <c r="V329" s="1"/>
      <c r="Y329" s="1"/>
      <c r="Z329" s="1"/>
      <c r="AB329" s="1"/>
      <c r="AC329" s="3"/>
      <c r="AF329" s="4" t="e">
        <f t="shared" si="14"/>
        <v>#NUM!</v>
      </c>
    </row>
    <row r="330" spans="16:32" s="2" customFormat="1" ht="26.45" customHeight="1">
      <c r="P330" s="3"/>
      <c r="Q330" s="3"/>
      <c r="R330" s="3"/>
      <c r="S330" s="5">
        <f t="shared" si="13"/>
        <v>0</v>
      </c>
      <c r="T330" s="1"/>
      <c r="U330" s="1"/>
      <c r="V330" s="1"/>
      <c r="Y330" s="1"/>
      <c r="Z330" s="1"/>
      <c r="AB330" s="1"/>
      <c r="AC330" s="3"/>
      <c r="AF330" s="4" t="e">
        <f t="shared" si="14"/>
        <v>#NUM!</v>
      </c>
    </row>
    <row r="331" spans="16:32" s="2" customFormat="1" ht="26.45" customHeight="1">
      <c r="P331" s="3"/>
      <c r="Q331" s="3"/>
      <c r="R331" s="3"/>
      <c r="S331" s="5">
        <f t="shared" si="13"/>
        <v>0</v>
      </c>
      <c r="T331" s="1"/>
      <c r="U331" s="1"/>
      <c r="V331" s="1"/>
      <c r="Y331" s="1"/>
      <c r="Z331" s="1"/>
      <c r="AB331" s="1"/>
      <c r="AC331" s="3"/>
      <c r="AF331" s="4" t="e">
        <f t="shared" si="14"/>
        <v>#NUM!</v>
      </c>
    </row>
    <row r="332" spans="16:32" s="2" customFormat="1" ht="26.45" customHeight="1">
      <c r="P332" s="3"/>
      <c r="Q332" s="3"/>
      <c r="R332" s="3"/>
      <c r="S332" s="5">
        <f t="shared" si="13"/>
        <v>0</v>
      </c>
      <c r="T332" s="1"/>
      <c r="U332" s="1"/>
      <c r="V332" s="1"/>
      <c r="Y332" s="1"/>
      <c r="Z332" s="1"/>
      <c r="AB332" s="1"/>
      <c r="AC332" s="3"/>
      <c r="AF332" s="4" t="e">
        <f t="shared" si="14"/>
        <v>#NUM!</v>
      </c>
    </row>
    <row r="333" spans="16:32" s="2" customFormat="1" ht="26.45" customHeight="1">
      <c r="P333" s="3"/>
      <c r="Q333" s="3"/>
      <c r="R333" s="3"/>
      <c r="S333" s="5">
        <f t="shared" si="13"/>
        <v>0</v>
      </c>
      <c r="T333" s="1"/>
      <c r="U333" s="1"/>
      <c r="V333" s="1"/>
      <c r="Y333" s="1"/>
      <c r="Z333" s="1"/>
      <c r="AB333" s="1"/>
      <c r="AC333" s="3"/>
      <c r="AF333" s="4" t="e">
        <f t="shared" si="14"/>
        <v>#NUM!</v>
      </c>
    </row>
    <row r="334" spans="16:32" s="2" customFormat="1" ht="26.45" customHeight="1">
      <c r="P334" s="3"/>
      <c r="Q334" s="3"/>
      <c r="R334" s="3"/>
      <c r="S334" s="5">
        <f t="shared" si="13"/>
        <v>0</v>
      </c>
      <c r="T334" s="1"/>
      <c r="U334" s="1"/>
      <c r="V334" s="1"/>
      <c r="Y334" s="1"/>
      <c r="Z334" s="1"/>
      <c r="AB334" s="1"/>
      <c r="AC334" s="3"/>
      <c r="AF334" s="4" t="e">
        <f t="shared" si="14"/>
        <v>#NUM!</v>
      </c>
    </row>
    <row r="335" spans="16:32" s="2" customFormat="1" ht="26.45" customHeight="1">
      <c r="P335" s="3"/>
      <c r="Q335" s="3"/>
      <c r="R335" s="3"/>
      <c r="S335" s="5">
        <f t="shared" si="13"/>
        <v>0</v>
      </c>
      <c r="T335" s="1"/>
      <c r="U335" s="1"/>
      <c r="V335" s="1"/>
      <c r="Y335" s="1"/>
      <c r="Z335" s="1"/>
      <c r="AB335" s="1"/>
      <c r="AC335" s="3"/>
      <c r="AF335" s="4" t="e">
        <f t="shared" si="14"/>
        <v>#NUM!</v>
      </c>
    </row>
    <row r="336" spans="16:32" s="2" customFormat="1" ht="26.45" customHeight="1">
      <c r="P336" s="3"/>
      <c r="Q336" s="3"/>
      <c r="R336" s="3"/>
      <c r="S336" s="5">
        <f t="shared" si="13"/>
        <v>0</v>
      </c>
      <c r="T336" s="1"/>
      <c r="U336" s="1"/>
      <c r="V336" s="1"/>
      <c r="Y336" s="1"/>
      <c r="Z336" s="1"/>
      <c r="AB336" s="1"/>
      <c r="AC336" s="3"/>
      <c r="AF336" s="4" t="e">
        <f t="shared" si="14"/>
        <v>#NUM!</v>
      </c>
    </row>
    <row r="337" spans="16:32" s="2" customFormat="1" ht="26.45" customHeight="1">
      <c r="P337" s="3"/>
      <c r="Q337" s="3"/>
      <c r="R337" s="3"/>
      <c r="S337" s="5">
        <f t="shared" si="13"/>
        <v>0</v>
      </c>
      <c r="T337" s="1"/>
      <c r="U337" s="1"/>
      <c r="V337" s="1"/>
      <c r="Y337" s="1"/>
      <c r="Z337" s="1"/>
      <c r="AB337" s="1"/>
      <c r="AC337" s="3"/>
      <c r="AF337" s="4" t="e">
        <f t="shared" si="14"/>
        <v>#NUM!</v>
      </c>
    </row>
    <row r="338" spans="16:32" s="2" customFormat="1" ht="26.45" customHeight="1">
      <c r="P338" s="3"/>
      <c r="Q338" s="3"/>
      <c r="R338" s="3"/>
      <c r="S338" s="5">
        <f t="shared" si="13"/>
        <v>0</v>
      </c>
      <c r="T338" s="1"/>
      <c r="U338" s="1"/>
      <c r="V338" s="1"/>
      <c r="Y338" s="1"/>
      <c r="Z338" s="1"/>
      <c r="AB338" s="1"/>
      <c r="AC338" s="3"/>
      <c r="AF338" s="4" t="e">
        <f t="shared" si="14"/>
        <v>#NUM!</v>
      </c>
    </row>
    <row r="339" spans="16:32" s="2" customFormat="1" ht="26.45" customHeight="1">
      <c r="P339" s="3"/>
      <c r="Q339" s="3"/>
      <c r="R339" s="3"/>
      <c r="S339" s="5">
        <f t="shared" si="13"/>
        <v>0</v>
      </c>
      <c r="T339" s="1"/>
      <c r="U339" s="1"/>
      <c r="V339" s="1"/>
      <c r="Y339" s="1"/>
      <c r="Z339" s="1"/>
      <c r="AB339" s="1"/>
      <c r="AC339" s="3"/>
      <c r="AF339" s="4" t="e">
        <f t="shared" si="14"/>
        <v>#NUM!</v>
      </c>
    </row>
    <row r="340" spans="16:32" s="2" customFormat="1" ht="26.45" customHeight="1">
      <c r="P340" s="3"/>
      <c r="Q340" s="3"/>
      <c r="R340" s="3"/>
      <c r="S340" s="5">
        <f t="shared" si="13"/>
        <v>0</v>
      </c>
      <c r="T340" s="1"/>
      <c r="U340" s="1"/>
      <c r="V340" s="1"/>
      <c r="Y340" s="1"/>
      <c r="Z340" s="1"/>
      <c r="AB340" s="1"/>
      <c r="AC340" s="3"/>
      <c r="AF340" s="4" t="e">
        <f t="shared" si="14"/>
        <v>#NUM!</v>
      </c>
    </row>
    <row r="341" spans="16:32" s="2" customFormat="1" ht="26.45" customHeight="1">
      <c r="P341" s="3"/>
      <c r="Q341" s="3"/>
      <c r="R341" s="3"/>
      <c r="S341" s="5">
        <f t="shared" si="13"/>
        <v>0</v>
      </c>
      <c r="T341" s="1"/>
      <c r="U341" s="1"/>
      <c r="V341" s="1"/>
      <c r="Y341" s="1"/>
      <c r="Z341" s="1"/>
      <c r="AB341" s="1"/>
      <c r="AC341" s="3"/>
      <c r="AF341" s="4" t="e">
        <f t="shared" si="14"/>
        <v>#NUM!</v>
      </c>
    </row>
    <row r="342" spans="16:32" s="2" customFormat="1" ht="26.45" customHeight="1">
      <c r="P342" s="3"/>
      <c r="Q342" s="3"/>
      <c r="R342" s="3"/>
      <c r="S342" s="5">
        <f t="shared" si="13"/>
        <v>0</v>
      </c>
      <c r="T342" s="1"/>
      <c r="U342" s="1"/>
      <c r="V342" s="1"/>
      <c r="Y342" s="1"/>
      <c r="Z342" s="1"/>
      <c r="AB342" s="1"/>
      <c r="AC342" s="3"/>
      <c r="AF342" s="4" t="e">
        <f t="shared" si="14"/>
        <v>#NUM!</v>
      </c>
    </row>
    <row r="343" spans="16:32" s="2" customFormat="1" ht="26.45" customHeight="1">
      <c r="P343" s="3"/>
      <c r="Q343" s="3"/>
      <c r="R343" s="3"/>
      <c r="S343" s="5">
        <f t="shared" si="13"/>
        <v>0</v>
      </c>
      <c r="T343" s="1"/>
      <c r="U343" s="1"/>
      <c r="V343" s="1"/>
      <c r="Y343" s="1"/>
      <c r="Z343" s="1"/>
      <c r="AB343" s="1"/>
      <c r="AC343" s="3"/>
      <c r="AF343" s="4" t="e">
        <f t="shared" si="14"/>
        <v>#NUM!</v>
      </c>
    </row>
    <row r="344" spans="16:32" s="2" customFormat="1" ht="26.45" customHeight="1">
      <c r="P344" s="3"/>
      <c r="Q344" s="3"/>
      <c r="R344" s="3"/>
      <c r="S344" s="5">
        <f t="shared" si="13"/>
        <v>0</v>
      </c>
      <c r="T344" s="1"/>
      <c r="U344" s="1"/>
      <c r="V344" s="1"/>
      <c r="Y344" s="1"/>
      <c r="Z344" s="1"/>
      <c r="AB344" s="1"/>
      <c r="AC344" s="3"/>
      <c r="AF344" s="4" t="e">
        <f t="shared" si="14"/>
        <v>#NUM!</v>
      </c>
    </row>
    <row r="345" spans="16:32" s="2" customFormat="1" ht="26.45" customHeight="1">
      <c r="P345" s="3"/>
      <c r="Q345" s="3"/>
      <c r="R345" s="3"/>
      <c r="S345" s="5">
        <f t="shared" si="13"/>
        <v>0</v>
      </c>
      <c r="T345" s="1"/>
      <c r="U345" s="1"/>
      <c r="V345" s="1"/>
      <c r="Y345" s="1"/>
      <c r="Z345" s="1"/>
      <c r="AB345" s="1"/>
      <c r="AC345" s="3"/>
      <c r="AF345" s="4" t="e">
        <f t="shared" si="14"/>
        <v>#NUM!</v>
      </c>
    </row>
    <row r="346" spans="16:32" s="2" customFormat="1" ht="26.45" customHeight="1">
      <c r="P346" s="3"/>
      <c r="Q346" s="3"/>
      <c r="R346" s="3"/>
      <c r="S346" s="5">
        <f t="shared" si="13"/>
        <v>0</v>
      </c>
      <c r="T346" s="1"/>
      <c r="U346" s="1"/>
      <c r="V346" s="1"/>
      <c r="Y346" s="1"/>
      <c r="Z346" s="1"/>
      <c r="AB346" s="1"/>
      <c r="AC346" s="3"/>
      <c r="AF346" s="4" t="e">
        <f t="shared" si="14"/>
        <v>#NUM!</v>
      </c>
    </row>
    <row r="347" spans="16:32" s="2" customFormat="1" ht="26.45" customHeight="1">
      <c r="P347" s="3"/>
      <c r="Q347" s="3"/>
      <c r="R347" s="3"/>
      <c r="S347" s="5">
        <f t="shared" si="13"/>
        <v>0</v>
      </c>
      <c r="T347" s="1"/>
      <c r="U347" s="1"/>
      <c r="V347" s="1"/>
      <c r="Y347" s="1"/>
      <c r="Z347" s="1"/>
      <c r="AB347" s="1"/>
      <c r="AC347" s="3"/>
      <c r="AF347" s="4" t="e">
        <f t="shared" si="14"/>
        <v>#NUM!</v>
      </c>
    </row>
    <row r="348" spans="16:32" s="2" customFormat="1" ht="26.45" customHeight="1">
      <c r="P348" s="3"/>
      <c r="Q348" s="3"/>
      <c r="R348" s="3"/>
      <c r="S348" s="5">
        <f t="shared" si="13"/>
        <v>0</v>
      </c>
      <c r="T348" s="1"/>
      <c r="U348" s="1"/>
      <c r="V348" s="1"/>
      <c r="Y348" s="1"/>
      <c r="Z348" s="1"/>
      <c r="AB348" s="1"/>
      <c r="AC348" s="3"/>
      <c r="AF348" s="4" t="e">
        <f t="shared" si="14"/>
        <v>#NUM!</v>
      </c>
    </row>
    <row r="349" spans="16:32" s="2" customFormat="1" ht="26.45" customHeight="1">
      <c r="P349" s="3"/>
      <c r="Q349" s="3"/>
      <c r="R349" s="3"/>
      <c r="S349" s="5">
        <f t="shared" si="13"/>
        <v>0</v>
      </c>
      <c r="T349" s="1"/>
      <c r="U349" s="1"/>
      <c r="V349" s="1"/>
      <c r="Y349" s="1"/>
      <c r="Z349" s="1"/>
      <c r="AB349" s="1"/>
      <c r="AC349" s="3"/>
      <c r="AF349" s="4" t="e">
        <f t="shared" si="14"/>
        <v>#NUM!</v>
      </c>
    </row>
    <row r="350" spans="16:32" s="2" customFormat="1" ht="26.45" customHeight="1">
      <c r="P350" s="3"/>
      <c r="Q350" s="3"/>
      <c r="R350" s="3"/>
      <c r="S350" s="5">
        <f t="shared" si="13"/>
        <v>0</v>
      </c>
      <c r="T350" s="1"/>
      <c r="U350" s="1"/>
      <c r="V350" s="1"/>
      <c r="Y350" s="1"/>
      <c r="Z350" s="1"/>
      <c r="AB350" s="1"/>
      <c r="AC350" s="3"/>
      <c r="AF350" s="4" t="e">
        <f t="shared" si="14"/>
        <v>#NUM!</v>
      </c>
    </row>
    <row r="351" spans="16:32" s="2" customFormat="1" ht="26.45" customHeight="1">
      <c r="P351" s="3"/>
      <c r="Q351" s="3"/>
      <c r="R351" s="3"/>
      <c r="S351" s="5">
        <f t="shared" si="13"/>
        <v>0</v>
      </c>
      <c r="T351" s="1"/>
      <c r="U351" s="1"/>
      <c r="V351" s="1"/>
      <c r="Y351" s="1"/>
      <c r="Z351" s="1"/>
      <c r="AB351" s="1"/>
      <c r="AC351" s="3"/>
      <c r="AF351" s="4" t="e">
        <f t="shared" si="14"/>
        <v>#NUM!</v>
      </c>
    </row>
    <row r="352" spans="16:32" s="2" customFormat="1" ht="26.45" customHeight="1">
      <c r="P352" s="3"/>
      <c r="Q352" s="3"/>
      <c r="R352" s="3"/>
      <c r="S352" s="5">
        <f t="shared" si="13"/>
        <v>0</v>
      </c>
      <c r="T352" s="1"/>
      <c r="U352" s="1"/>
      <c r="V352" s="1"/>
      <c r="Y352" s="1"/>
      <c r="Z352" s="1"/>
      <c r="AB352" s="1"/>
      <c r="AC352" s="3"/>
      <c r="AF352" s="4" t="e">
        <f t="shared" si="14"/>
        <v>#NUM!</v>
      </c>
    </row>
    <row r="353" spans="16:32" s="2" customFormat="1" ht="26.45" customHeight="1">
      <c r="P353" s="3"/>
      <c r="Q353" s="3"/>
      <c r="R353" s="3"/>
      <c r="S353" s="5">
        <f t="shared" si="13"/>
        <v>0</v>
      </c>
      <c r="T353" s="1"/>
      <c r="U353" s="1"/>
      <c r="V353" s="1"/>
      <c r="Y353" s="1"/>
      <c r="Z353" s="1"/>
      <c r="AB353" s="1"/>
      <c r="AC353" s="3"/>
      <c r="AF353" s="4" t="e">
        <f t="shared" si="14"/>
        <v>#NUM!</v>
      </c>
    </row>
    <row r="354" spans="16:32" s="2" customFormat="1" ht="26.45" customHeight="1">
      <c r="P354" s="3"/>
      <c r="Q354" s="3"/>
      <c r="R354" s="3"/>
      <c r="S354" s="5">
        <f t="shared" si="13"/>
        <v>0</v>
      </c>
      <c r="T354" s="1"/>
      <c r="U354" s="1"/>
      <c r="V354" s="1"/>
      <c r="Y354" s="1"/>
      <c r="Z354" s="1"/>
      <c r="AB354" s="1"/>
      <c r="AC354" s="3"/>
      <c r="AF354" s="4" t="e">
        <f t="shared" si="14"/>
        <v>#NUM!</v>
      </c>
    </row>
    <row r="355" spans="16:32" s="2" customFormat="1" ht="26.45" customHeight="1">
      <c r="P355" s="3"/>
      <c r="Q355" s="3"/>
      <c r="R355" s="3"/>
      <c r="S355" s="5">
        <f t="shared" si="13"/>
        <v>0</v>
      </c>
      <c r="T355" s="1"/>
      <c r="U355" s="1"/>
      <c r="V355" s="1"/>
      <c r="Y355" s="1"/>
      <c r="Z355" s="1"/>
      <c r="AB355" s="1"/>
      <c r="AC355" s="3"/>
      <c r="AF355" s="4" t="e">
        <f t="shared" si="14"/>
        <v>#NUM!</v>
      </c>
    </row>
    <row r="356" spans="16:32" s="2" customFormat="1" ht="26.45" customHeight="1">
      <c r="P356" s="3"/>
      <c r="Q356" s="3"/>
      <c r="R356" s="3"/>
      <c r="S356" s="5">
        <f t="shared" si="13"/>
        <v>0</v>
      </c>
      <c r="T356" s="1"/>
      <c r="U356" s="1"/>
      <c r="V356" s="1"/>
      <c r="Y356" s="1"/>
      <c r="Z356" s="1"/>
      <c r="AB356" s="1"/>
      <c r="AC356" s="3"/>
      <c r="AF356" s="4" t="e">
        <f t="shared" si="14"/>
        <v>#NUM!</v>
      </c>
    </row>
    <row r="357" spans="16:32" s="2" customFormat="1" ht="26.45" customHeight="1">
      <c r="P357" s="3"/>
      <c r="Q357" s="3"/>
      <c r="R357" s="3"/>
      <c r="S357" s="5">
        <f t="shared" si="13"/>
        <v>0</v>
      </c>
      <c r="T357" s="1"/>
      <c r="U357" s="1"/>
      <c r="V357" s="1"/>
      <c r="Y357" s="1"/>
      <c r="Z357" s="1"/>
      <c r="AB357" s="1"/>
      <c r="AC357" s="3"/>
      <c r="AF357" s="4" t="e">
        <f t="shared" si="14"/>
        <v>#NUM!</v>
      </c>
    </row>
    <row r="358" spans="16:32" s="2" customFormat="1" ht="26.45" customHeight="1">
      <c r="P358" s="3"/>
      <c r="Q358" s="3"/>
      <c r="R358" s="3"/>
      <c r="S358" s="5">
        <f t="shared" si="13"/>
        <v>0</v>
      </c>
      <c r="T358" s="1"/>
      <c r="U358" s="1"/>
      <c r="V358" s="1"/>
      <c r="Y358" s="1"/>
      <c r="Z358" s="1"/>
      <c r="AB358" s="1"/>
      <c r="AC358" s="3"/>
      <c r="AF358" s="4" t="e">
        <f t="shared" si="14"/>
        <v>#NUM!</v>
      </c>
    </row>
    <row r="359" spans="16:32" s="2" customFormat="1" ht="26.45" customHeight="1">
      <c r="P359" s="3"/>
      <c r="Q359" s="3"/>
      <c r="R359" s="3"/>
      <c r="S359" s="5">
        <f t="shared" si="13"/>
        <v>0</v>
      </c>
      <c r="T359" s="1"/>
      <c r="U359" s="1"/>
      <c r="V359" s="1"/>
      <c r="Y359" s="1"/>
      <c r="Z359" s="1"/>
      <c r="AB359" s="1"/>
      <c r="AC359" s="3"/>
      <c r="AF359" s="4" t="e">
        <f t="shared" si="14"/>
        <v>#NUM!</v>
      </c>
    </row>
    <row r="360" spans="16:32" s="2" customFormat="1" ht="26.45" customHeight="1">
      <c r="P360" s="3"/>
      <c r="Q360" s="3"/>
      <c r="R360" s="3"/>
      <c r="S360" s="5">
        <f t="shared" si="13"/>
        <v>0</v>
      </c>
      <c r="T360" s="1"/>
      <c r="U360" s="1"/>
      <c r="V360" s="1"/>
      <c r="Y360" s="1"/>
      <c r="Z360" s="1"/>
      <c r="AB360" s="1"/>
      <c r="AC360" s="3"/>
      <c r="AF360" s="4" t="e">
        <f t="shared" si="14"/>
        <v>#NUM!</v>
      </c>
    </row>
    <row r="361" spans="16:32" s="2" customFormat="1" ht="26.45" customHeight="1">
      <c r="P361" s="3"/>
      <c r="Q361" s="3"/>
      <c r="R361" s="3"/>
      <c r="S361" s="5">
        <f t="shared" si="13"/>
        <v>0</v>
      </c>
      <c r="T361" s="1"/>
      <c r="U361" s="1"/>
      <c r="V361" s="1"/>
      <c r="Y361" s="1"/>
      <c r="Z361" s="1"/>
      <c r="AB361" s="1"/>
      <c r="AC361" s="3"/>
      <c r="AF361" s="4" t="e">
        <f t="shared" si="14"/>
        <v>#NUM!</v>
      </c>
    </row>
    <row r="362" spans="16:32" s="2" customFormat="1" ht="26.45" customHeight="1">
      <c r="P362" s="3"/>
      <c r="Q362" s="3"/>
      <c r="R362" s="3"/>
      <c r="S362" s="5">
        <f t="shared" si="13"/>
        <v>0</v>
      </c>
      <c r="T362" s="1"/>
      <c r="U362" s="1"/>
      <c r="V362" s="1"/>
      <c r="Y362" s="1"/>
      <c r="Z362" s="1"/>
      <c r="AB362" s="1"/>
      <c r="AC362" s="3"/>
      <c r="AF362" s="4" t="e">
        <f t="shared" si="14"/>
        <v>#NUM!</v>
      </c>
    </row>
    <row r="363" spans="16:32" s="2" customFormat="1" ht="26.45" customHeight="1">
      <c r="P363" s="3"/>
      <c r="Q363" s="3"/>
      <c r="R363" s="3"/>
      <c r="S363" s="5">
        <f t="shared" si="13"/>
        <v>0</v>
      </c>
      <c r="T363" s="1"/>
      <c r="U363" s="1"/>
      <c r="V363" s="1"/>
      <c r="Y363" s="1"/>
      <c r="Z363" s="1"/>
      <c r="AB363" s="1"/>
      <c r="AC363" s="3"/>
      <c r="AF363" s="4" t="e">
        <f t="shared" si="14"/>
        <v>#NUM!</v>
      </c>
    </row>
    <row r="364" spans="16:32" s="2" customFormat="1" ht="26.45" customHeight="1">
      <c r="P364" s="3"/>
      <c r="Q364" s="3"/>
      <c r="R364" s="3"/>
      <c r="S364" s="5">
        <f t="shared" si="13"/>
        <v>0</v>
      </c>
      <c r="T364" s="1"/>
      <c r="U364" s="1"/>
      <c r="V364" s="1"/>
      <c r="Y364" s="1"/>
      <c r="Z364" s="1"/>
      <c r="AB364" s="1"/>
      <c r="AC364" s="3"/>
      <c r="AF364" s="4" t="e">
        <f t="shared" si="14"/>
        <v>#NUM!</v>
      </c>
    </row>
    <row r="365" spans="16:32" s="2" customFormat="1" ht="26.45" customHeight="1">
      <c r="P365" s="3"/>
      <c r="Q365" s="3"/>
      <c r="R365" s="3"/>
      <c r="S365" s="5">
        <f t="shared" si="13"/>
        <v>0</v>
      </c>
      <c r="T365" s="1"/>
      <c r="U365" s="1"/>
      <c r="V365" s="1"/>
      <c r="Y365" s="1"/>
      <c r="Z365" s="1"/>
      <c r="AB365" s="1"/>
      <c r="AC365" s="3"/>
      <c r="AF365" s="4" t="e">
        <f t="shared" si="14"/>
        <v>#NUM!</v>
      </c>
    </row>
    <row r="366" spans="16:32" s="2" customFormat="1" ht="26.45" customHeight="1">
      <c r="P366" s="3"/>
      <c r="Q366" s="3"/>
      <c r="R366" s="3"/>
      <c r="S366" s="5">
        <f t="shared" si="13"/>
        <v>0</v>
      </c>
      <c r="T366" s="1"/>
      <c r="U366" s="1"/>
      <c r="V366" s="1"/>
      <c r="Y366" s="1"/>
      <c r="Z366" s="1"/>
      <c r="AB366" s="1"/>
      <c r="AC366" s="3"/>
      <c r="AF366" s="4" t="e">
        <f t="shared" si="14"/>
        <v>#NUM!</v>
      </c>
    </row>
    <row r="367" spans="16:32" s="2" customFormat="1" ht="26.45" customHeight="1">
      <c r="P367" s="3"/>
      <c r="Q367" s="3"/>
      <c r="R367" s="3"/>
      <c r="S367" s="5">
        <f t="shared" si="13"/>
        <v>0</v>
      </c>
      <c r="T367" s="1"/>
      <c r="U367" s="1"/>
      <c r="V367" s="1"/>
      <c r="Y367" s="1"/>
      <c r="Z367" s="1"/>
      <c r="AB367" s="1"/>
      <c r="AC367" s="3"/>
      <c r="AF367" s="4" t="e">
        <f t="shared" si="14"/>
        <v>#NUM!</v>
      </c>
    </row>
    <row r="368" spans="16:32" s="2" customFormat="1" ht="26.45" customHeight="1">
      <c r="P368" s="3"/>
      <c r="Q368" s="3"/>
      <c r="R368" s="3"/>
      <c r="S368" s="5">
        <f t="shared" si="13"/>
        <v>0</v>
      </c>
      <c r="T368" s="1"/>
      <c r="U368" s="1"/>
      <c r="V368" s="1"/>
      <c r="Y368" s="1"/>
      <c r="Z368" s="1"/>
      <c r="AB368" s="1"/>
      <c r="AC368" s="3"/>
      <c r="AF368" s="4" t="e">
        <f t="shared" si="14"/>
        <v>#NUM!</v>
      </c>
    </row>
    <row r="369" spans="16:32" s="2" customFormat="1" ht="26.45" customHeight="1">
      <c r="P369" s="3"/>
      <c r="Q369" s="3"/>
      <c r="R369" s="3"/>
      <c r="S369" s="5">
        <f t="shared" si="13"/>
        <v>0</v>
      </c>
      <c r="T369" s="1"/>
      <c r="U369" s="1"/>
      <c r="V369" s="1"/>
      <c r="Y369" s="1"/>
      <c r="Z369" s="1"/>
      <c r="AB369" s="1"/>
      <c r="AC369" s="3"/>
      <c r="AF369" s="4" t="e">
        <f t="shared" si="14"/>
        <v>#NUM!</v>
      </c>
    </row>
    <row r="370" spans="16:32" s="2" customFormat="1" ht="26.45" customHeight="1">
      <c r="P370" s="3"/>
      <c r="Q370" s="3"/>
      <c r="R370" s="3"/>
      <c r="S370" s="5">
        <f t="shared" si="13"/>
        <v>0</v>
      </c>
      <c r="T370" s="1"/>
      <c r="U370" s="1"/>
      <c r="V370" s="1"/>
      <c r="Y370" s="1"/>
      <c r="Z370" s="1"/>
      <c r="AB370" s="1"/>
      <c r="AC370" s="3"/>
      <c r="AF370" s="4" t="e">
        <f t="shared" si="14"/>
        <v>#NUM!</v>
      </c>
    </row>
    <row r="371" spans="16:32" s="2" customFormat="1" ht="26.45" customHeight="1">
      <c r="P371" s="3"/>
      <c r="Q371" s="3"/>
      <c r="R371" s="3"/>
      <c r="S371" s="5">
        <f t="shared" si="13"/>
        <v>0</v>
      </c>
      <c r="T371" s="1"/>
      <c r="U371" s="1"/>
      <c r="V371" s="1"/>
      <c r="Y371" s="1"/>
      <c r="Z371" s="1"/>
      <c r="AB371" s="1"/>
      <c r="AC371" s="3"/>
      <c r="AF371" s="4" t="e">
        <f t="shared" si="14"/>
        <v>#NUM!</v>
      </c>
    </row>
    <row r="372" spans="16:32" s="2" customFormat="1" ht="26.45" customHeight="1">
      <c r="P372" s="3"/>
      <c r="Q372" s="3"/>
      <c r="R372" s="3"/>
      <c r="S372" s="5">
        <f t="shared" si="13"/>
        <v>0</v>
      </c>
      <c r="T372" s="1"/>
      <c r="U372" s="1"/>
      <c r="V372" s="1"/>
      <c r="Y372" s="1"/>
      <c r="Z372" s="1"/>
      <c r="AB372" s="1"/>
      <c r="AC372" s="3"/>
      <c r="AF372" s="4" t="e">
        <f t="shared" si="14"/>
        <v>#NUM!</v>
      </c>
    </row>
    <row r="373" spans="16:32" s="2" customFormat="1" ht="26.45" customHeight="1">
      <c r="P373" s="3"/>
      <c r="Q373" s="3"/>
      <c r="R373" s="3"/>
      <c r="S373" s="5">
        <f t="shared" si="13"/>
        <v>0</v>
      </c>
      <c r="T373" s="1"/>
      <c r="U373" s="1"/>
      <c r="V373" s="1"/>
      <c r="Y373" s="1"/>
      <c r="Z373" s="1"/>
      <c r="AB373" s="1"/>
      <c r="AC373" s="3"/>
      <c r="AF373" s="4" t="e">
        <f t="shared" si="14"/>
        <v>#NUM!</v>
      </c>
    </row>
    <row r="374" spans="16:32" s="2" customFormat="1" ht="26.45" customHeight="1">
      <c r="P374" s="3"/>
      <c r="Q374" s="3"/>
      <c r="R374" s="3"/>
      <c r="S374" s="5">
        <f t="shared" si="13"/>
        <v>0</v>
      </c>
      <c r="T374" s="1"/>
      <c r="U374" s="1"/>
      <c r="V374" s="1"/>
      <c r="Y374" s="1"/>
      <c r="Z374" s="1"/>
      <c r="AB374" s="1"/>
      <c r="AC374" s="3"/>
      <c r="AF374" s="4" t="e">
        <f t="shared" si="14"/>
        <v>#NUM!</v>
      </c>
    </row>
    <row r="375" spans="16:32" s="2" customFormat="1" ht="26.45" customHeight="1">
      <c r="P375" s="3"/>
      <c r="Q375" s="3"/>
      <c r="R375" s="3"/>
      <c r="S375" s="5">
        <f t="shared" si="13"/>
        <v>0</v>
      </c>
      <c r="T375" s="1"/>
      <c r="U375" s="1"/>
      <c r="V375" s="1"/>
      <c r="Y375" s="1"/>
      <c r="Z375" s="1"/>
      <c r="AB375" s="1"/>
      <c r="AC375" s="3"/>
      <c r="AF375" s="4" t="e">
        <f t="shared" si="14"/>
        <v>#NUM!</v>
      </c>
    </row>
    <row r="376" spans="16:32" s="2" customFormat="1" ht="26.45" customHeight="1">
      <c r="P376" s="3"/>
      <c r="Q376" s="3"/>
      <c r="R376" s="3"/>
      <c r="S376" s="5">
        <f t="shared" si="13"/>
        <v>0</v>
      </c>
      <c r="T376" s="1"/>
      <c r="U376" s="1"/>
      <c r="V376" s="1"/>
      <c r="Y376" s="1"/>
      <c r="Z376" s="1"/>
      <c r="AB376" s="1"/>
      <c r="AC376" s="3"/>
      <c r="AF376" s="4" t="e">
        <f t="shared" si="14"/>
        <v>#NUM!</v>
      </c>
    </row>
    <row r="377" spans="16:32" s="2" customFormat="1" ht="26.45" customHeight="1">
      <c r="P377" s="3"/>
      <c r="Q377" s="3"/>
      <c r="R377" s="3"/>
      <c r="S377" s="5">
        <f t="shared" si="13"/>
        <v>0</v>
      </c>
      <c r="T377" s="1"/>
      <c r="U377" s="1"/>
      <c r="V377" s="1"/>
      <c r="Y377" s="1"/>
      <c r="Z377" s="1"/>
      <c r="AB377" s="1"/>
      <c r="AC377" s="3"/>
      <c r="AF377" s="4" t="e">
        <f t="shared" si="14"/>
        <v>#NUM!</v>
      </c>
    </row>
    <row r="378" spans="16:32" s="2" customFormat="1" ht="26.45" customHeight="1">
      <c r="P378" s="3"/>
      <c r="Q378" s="3"/>
      <c r="R378" s="3"/>
      <c r="S378" s="5">
        <f t="shared" si="13"/>
        <v>0</v>
      </c>
      <c r="T378" s="1"/>
      <c r="U378" s="1"/>
      <c r="V378" s="1"/>
      <c r="Y378" s="1"/>
      <c r="Z378" s="1"/>
      <c r="AB378" s="1"/>
      <c r="AC378" s="3"/>
      <c r="AF378" s="4" t="e">
        <f t="shared" si="14"/>
        <v>#NUM!</v>
      </c>
    </row>
    <row r="379" spans="16:32" s="2" customFormat="1" ht="26.45" customHeight="1">
      <c r="P379" s="3"/>
      <c r="Q379" s="3"/>
      <c r="R379" s="3"/>
      <c r="S379" s="5">
        <f t="shared" si="13"/>
        <v>0</v>
      </c>
      <c r="T379" s="1"/>
      <c r="U379" s="1"/>
      <c r="V379" s="1"/>
      <c r="Y379" s="1"/>
      <c r="Z379" s="1"/>
      <c r="AB379" s="1"/>
      <c r="AC379" s="3"/>
      <c r="AF379" s="4" t="e">
        <f t="shared" si="14"/>
        <v>#NUM!</v>
      </c>
    </row>
    <row r="380" spans="16:32" s="2" customFormat="1" ht="26.45" customHeight="1">
      <c r="P380" s="3"/>
      <c r="Q380" s="3"/>
      <c r="R380" s="3"/>
      <c r="S380" s="5">
        <f t="shared" ref="S380:S443" si="15">SUM(P380:R380)</f>
        <v>0</v>
      </c>
      <c r="T380" s="1"/>
      <c r="U380" s="1"/>
      <c r="V380" s="1"/>
      <c r="Y380" s="1"/>
      <c r="Z380" s="1"/>
      <c r="AB380" s="1"/>
      <c r="AC380" s="3"/>
      <c r="AF380" s="4" t="e">
        <f t="shared" ref="AF380:AF443" si="16">_xlfn.DAYS(AE380,AD380-1)</f>
        <v>#NUM!</v>
      </c>
    </row>
    <row r="381" spans="16:32" s="2" customFormat="1" ht="26.45" customHeight="1">
      <c r="P381" s="3"/>
      <c r="Q381" s="3"/>
      <c r="R381" s="3"/>
      <c r="S381" s="5">
        <f t="shared" si="15"/>
        <v>0</v>
      </c>
      <c r="T381" s="1"/>
      <c r="U381" s="1"/>
      <c r="V381" s="1"/>
      <c r="Y381" s="1"/>
      <c r="Z381" s="1"/>
      <c r="AB381" s="1"/>
      <c r="AC381" s="3"/>
      <c r="AF381" s="4" t="e">
        <f t="shared" si="16"/>
        <v>#NUM!</v>
      </c>
    </row>
    <row r="382" spans="16:32" s="2" customFormat="1" ht="26.45" customHeight="1">
      <c r="P382" s="3"/>
      <c r="Q382" s="3"/>
      <c r="R382" s="3"/>
      <c r="S382" s="5">
        <f t="shared" si="15"/>
        <v>0</v>
      </c>
      <c r="T382" s="1"/>
      <c r="U382" s="1"/>
      <c r="V382" s="1"/>
      <c r="Y382" s="1"/>
      <c r="Z382" s="1"/>
      <c r="AB382" s="1"/>
      <c r="AC382" s="3"/>
      <c r="AF382" s="4" t="e">
        <f t="shared" si="16"/>
        <v>#NUM!</v>
      </c>
    </row>
    <row r="383" spans="16:32" s="2" customFormat="1" ht="26.45" customHeight="1">
      <c r="P383" s="3"/>
      <c r="Q383" s="3"/>
      <c r="R383" s="3"/>
      <c r="S383" s="5">
        <f t="shared" si="15"/>
        <v>0</v>
      </c>
      <c r="T383" s="1"/>
      <c r="U383" s="1"/>
      <c r="V383" s="1"/>
      <c r="Y383" s="1"/>
      <c r="Z383" s="1"/>
      <c r="AB383" s="1"/>
      <c r="AC383" s="3"/>
      <c r="AF383" s="4" t="e">
        <f t="shared" si="16"/>
        <v>#NUM!</v>
      </c>
    </row>
    <row r="384" spans="16:32" s="2" customFormat="1" ht="26.45" customHeight="1">
      <c r="P384" s="3"/>
      <c r="Q384" s="3"/>
      <c r="R384" s="3"/>
      <c r="S384" s="5">
        <f t="shared" si="15"/>
        <v>0</v>
      </c>
      <c r="T384" s="1"/>
      <c r="U384" s="1"/>
      <c r="V384" s="1"/>
      <c r="Y384" s="1"/>
      <c r="Z384" s="1"/>
      <c r="AB384" s="1"/>
      <c r="AC384" s="3"/>
      <c r="AF384" s="4" t="e">
        <f t="shared" si="16"/>
        <v>#NUM!</v>
      </c>
    </row>
    <row r="385" spans="16:32" s="2" customFormat="1" ht="26.45" customHeight="1">
      <c r="P385" s="3"/>
      <c r="Q385" s="3"/>
      <c r="R385" s="3"/>
      <c r="S385" s="5">
        <f t="shared" si="15"/>
        <v>0</v>
      </c>
      <c r="T385" s="1"/>
      <c r="U385" s="1"/>
      <c r="V385" s="1"/>
      <c r="Y385" s="1"/>
      <c r="Z385" s="1"/>
      <c r="AB385" s="1"/>
      <c r="AC385" s="3"/>
      <c r="AF385" s="4" t="e">
        <f t="shared" si="16"/>
        <v>#NUM!</v>
      </c>
    </row>
    <row r="386" spans="16:32" s="2" customFormat="1" ht="26.45" customHeight="1">
      <c r="P386" s="3"/>
      <c r="Q386" s="3"/>
      <c r="R386" s="3"/>
      <c r="S386" s="5">
        <f t="shared" si="15"/>
        <v>0</v>
      </c>
      <c r="T386" s="1"/>
      <c r="U386" s="1"/>
      <c r="V386" s="1"/>
      <c r="Y386" s="1"/>
      <c r="Z386" s="1"/>
      <c r="AB386" s="1"/>
      <c r="AC386" s="3"/>
      <c r="AF386" s="4" t="e">
        <f t="shared" si="16"/>
        <v>#NUM!</v>
      </c>
    </row>
    <row r="387" spans="16:32" s="2" customFormat="1" ht="26.45" customHeight="1">
      <c r="P387" s="3"/>
      <c r="Q387" s="3"/>
      <c r="R387" s="3"/>
      <c r="S387" s="5">
        <f t="shared" si="15"/>
        <v>0</v>
      </c>
      <c r="T387" s="1"/>
      <c r="U387" s="1"/>
      <c r="V387" s="1"/>
      <c r="Y387" s="1"/>
      <c r="Z387" s="1"/>
      <c r="AB387" s="1"/>
      <c r="AC387" s="3"/>
      <c r="AF387" s="4" t="e">
        <f t="shared" si="16"/>
        <v>#NUM!</v>
      </c>
    </row>
    <row r="388" spans="16:32" s="2" customFormat="1" ht="26.45" customHeight="1">
      <c r="P388" s="3"/>
      <c r="Q388" s="3"/>
      <c r="R388" s="3"/>
      <c r="S388" s="5">
        <f t="shared" si="15"/>
        <v>0</v>
      </c>
      <c r="T388" s="1"/>
      <c r="U388" s="1"/>
      <c r="V388" s="1"/>
      <c r="Y388" s="1"/>
      <c r="Z388" s="1"/>
      <c r="AB388" s="1"/>
      <c r="AC388" s="3"/>
      <c r="AF388" s="4" t="e">
        <f t="shared" si="16"/>
        <v>#NUM!</v>
      </c>
    </row>
    <row r="389" spans="16:32" s="2" customFormat="1" ht="26.45" customHeight="1">
      <c r="P389" s="3"/>
      <c r="Q389" s="3"/>
      <c r="R389" s="3"/>
      <c r="S389" s="5">
        <f t="shared" si="15"/>
        <v>0</v>
      </c>
      <c r="T389" s="1"/>
      <c r="U389" s="1"/>
      <c r="V389" s="1"/>
      <c r="Y389" s="1"/>
      <c r="Z389" s="1"/>
      <c r="AB389" s="1"/>
      <c r="AC389" s="3"/>
      <c r="AF389" s="4" t="e">
        <f t="shared" si="16"/>
        <v>#NUM!</v>
      </c>
    </row>
    <row r="390" spans="16:32" s="2" customFormat="1" ht="26.45" customHeight="1">
      <c r="P390" s="3"/>
      <c r="Q390" s="3"/>
      <c r="R390" s="3"/>
      <c r="S390" s="5">
        <f t="shared" si="15"/>
        <v>0</v>
      </c>
      <c r="T390" s="1"/>
      <c r="U390" s="1"/>
      <c r="V390" s="1"/>
      <c r="Y390" s="1"/>
      <c r="Z390" s="1"/>
      <c r="AB390" s="1"/>
      <c r="AC390" s="3"/>
      <c r="AF390" s="4" t="e">
        <f t="shared" si="16"/>
        <v>#NUM!</v>
      </c>
    </row>
    <row r="391" spans="16:32" s="2" customFormat="1" ht="26.45" customHeight="1">
      <c r="P391" s="3"/>
      <c r="Q391" s="3"/>
      <c r="R391" s="3"/>
      <c r="S391" s="5">
        <f t="shared" si="15"/>
        <v>0</v>
      </c>
      <c r="T391" s="1"/>
      <c r="U391" s="1"/>
      <c r="V391" s="1"/>
      <c r="Y391" s="1"/>
      <c r="Z391" s="1"/>
      <c r="AB391" s="1"/>
      <c r="AC391" s="3"/>
      <c r="AF391" s="4" t="e">
        <f t="shared" si="16"/>
        <v>#NUM!</v>
      </c>
    </row>
    <row r="392" spans="16:32" s="2" customFormat="1" ht="26.45" customHeight="1">
      <c r="P392" s="3"/>
      <c r="Q392" s="3"/>
      <c r="R392" s="3"/>
      <c r="S392" s="5">
        <f t="shared" si="15"/>
        <v>0</v>
      </c>
      <c r="T392" s="1"/>
      <c r="U392" s="1"/>
      <c r="V392" s="1"/>
      <c r="Y392" s="1"/>
      <c r="Z392" s="1"/>
      <c r="AB392" s="1"/>
      <c r="AC392" s="3"/>
      <c r="AF392" s="4" t="e">
        <f t="shared" si="16"/>
        <v>#NUM!</v>
      </c>
    </row>
    <row r="393" spans="16:32" s="2" customFormat="1" ht="26.45" customHeight="1">
      <c r="P393" s="3"/>
      <c r="Q393" s="3"/>
      <c r="R393" s="3"/>
      <c r="S393" s="5">
        <f t="shared" si="15"/>
        <v>0</v>
      </c>
      <c r="T393" s="1"/>
      <c r="U393" s="1"/>
      <c r="V393" s="1"/>
      <c r="Y393" s="1"/>
      <c r="Z393" s="1"/>
      <c r="AB393" s="1"/>
      <c r="AC393" s="3"/>
      <c r="AF393" s="4" t="e">
        <f t="shared" si="16"/>
        <v>#NUM!</v>
      </c>
    </row>
    <row r="394" spans="16:32" s="2" customFormat="1" ht="26.45" customHeight="1">
      <c r="P394" s="3"/>
      <c r="Q394" s="3"/>
      <c r="R394" s="3"/>
      <c r="S394" s="5">
        <f t="shared" si="15"/>
        <v>0</v>
      </c>
      <c r="T394" s="1"/>
      <c r="U394" s="1"/>
      <c r="V394" s="1"/>
      <c r="Y394" s="1"/>
      <c r="Z394" s="1"/>
      <c r="AB394" s="1"/>
      <c r="AC394" s="3"/>
      <c r="AF394" s="4" t="e">
        <f t="shared" si="16"/>
        <v>#NUM!</v>
      </c>
    </row>
    <row r="395" spans="16:32" s="2" customFormat="1" ht="26.45" customHeight="1">
      <c r="P395" s="3"/>
      <c r="Q395" s="3"/>
      <c r="R395" s="3"/>
      <c r="S395" s="5">
        <f t="shared" si="15"/>
        <v>0</v>
      </c>
      <c r="T395" s="1"/>
      <c r="U395" s="1"/>
      <c r="V395" s="1"/>
      <c r="Y395" s="1"/>
      <c r="Z395" s="1"/>
      <c r="AB395" s="1"/>
      <c r="AC395" s="3"/>
      <c r="AF395" s="4" t="e">
        <f t="shared" si="16"/>
        <v>#NUM!</v>
      </c>
    </row>
    <row r="396" spans="16:32" s="2" customFormat="1" ht="26.45" customHeight="1">
      <c r="P396" s="3"/>
      <c r="Q396" s="3"/>
      <c r="R396" s="3"/>
      <c r="S396" s="5">
        <f t="shared" si="15"/>
        <v>0</v>
      </c>
      <c r="T396" s="1"/>
      <c r="U396" s="1"/>
      <c r="V396" s="1"/>
      <c r="Y396" s="1"/>
      <c r="Z396" s="1"/>
      <c r="AB396" s="1"/>
      <c r="AC396" s="3"/>
      <c r="AF396" s="4" t="e">
        <f t="shared" si="16"/>
        <v>#NUM!</v>
      </c>
    </row>
    <row r="397" spans="16:32" s="2" customFormat="1" ht="26.45" customHeight="1">
      <c r="P397" s="3"/>
      <c r="Q397" s="3"/>
      <c r="R397" s="3"/>
      <c r="S397" s="5">
        <f t="shared" si="15"/>
        <v>0</v>
      </c>
      <c r="T397" s="1"/>
      <c r="U397" s="1"/>
      <c r="V397" s="1"/>
      <c r="Y397" s="1"/>
      <c r="Z397" s="1"/>
      <c r="AB397" s="1"/>
      <c r="AC397" s="3"/>
      <c r="AF397" s="4" t="e">
        <f t="shared" si="16"/>
        <v>#NUM!</v>
      </c>
    </row>
    <row r="398" spans="16:32" s="2" customFormat="1" ht="26.45" customHeight="1">
      <c r="P398" s="3"/>
      <c r="Q398" s="3"/>
      <c r="R398" s="3"/>
      <c r="S398" s="5">
        <f t="shared" si="15"/>
        <v>0</v>
      </c>
      <c r="T398" s="1"/>
      <c r="U398" s="1"/>
      <c r="V398" s="1"/>
      <c r="Y398" s="1"/>
      <c r="Z398" s="1"/>
      <c r="AB398" s="1"/>
      <c r="AC398" s="3"/>
      <c r="AF398" s="4" t="e">
        <f t="shared" si="16"/>
        <v>#NUM!</v>
      </c>
    </row>
    <row r="399" spans="16:32" s="2" customFormat="1" ht="26.45" customHeight="1">
      <c r="P399" s="3"/>
      <c r="Q399" s="3"/>
      <c r="R399" s="3"/>
      <c r="S399" s="5">
        <f t="shared" si="15"/>
        <v>0</v>
      </c>
      <c r="T399" s="1"/>
      <c r="U399" s="1"/>
      <c r="V399" s="1"/>
      <c r="Y399" s="1"/>
      <c r="Z399" s="1"/>
      <c r="AB399" s="1"/>
      <c r="AC399" s="3"/>
      <c r="AF399" s="4" t="e">
        <f t="shared" si="16"/>
        <v>#NUM!</v>
      </c>
    </row>
    <row r="400" spans="16:32" s="2" customFormat="1" ht="26.45" customHeight="1">
      <c r="P400" s="3"/>
      <c r="Q400" s="3"/>
      <c r="R400" s="3"/>
      <c r="S400" s="5">
        <f t="shared" si="15"/>
        <v>0</v>
      </c>
      <c r="T400" s="1"/>
      <c r="U400" s="1"/>
      <c r="V400" s="1"/>
      <c r="Y400" s="1"/>
      <c r="Z400" s="1"/>
      <c r="AB400" s="1"/>
      <c r="AC400" s="3"/>
      <c r="AF400" s="4" t="e">
        <f t="shared" si="16"/>
        <v>#NUM!</v>
      </c>
    </row>
    <row r="401" spans="1:32" s="2" customFormat="1" ht="26.45" customHeight="1">
      <c r="A401" s="1"/>
      <c r="B401" s="1"/>
      <c r="C401" s="1"/>
      <c r="D401" s="1"/>
      <c r="E401" s="1"/>
      <c r="F401" s="1"/>
      <c r="G401" s="1"/>
      <c r="H401" s="1"/>
      <c r="I401" s="1"/>
      <c r="J401" s="1"/>
      <c r="K401" s="1"/>
      <c r="L401" s="1"/>
      <c r="M401" s="1"/>
      <c r="N401" s="1"/>
      <c r="P401" s="3"/>
      <c r="Q401" s="3"/>
      <c r="R401" s="3"/>
      <c r="S401" s="5">
        <f t="shared" si="15"/>
        <v>0</v>
      </c>
      <c r="T401" s="1"/>
      <c r="U401" s="1"/>
      <c r="V401" s="1"/>
      <c r="Y401" s="1"/>
      <c r="Z401" s="1"/>
      <c r="AB401" s="1"/>
      <c r="AC401" s="3"/>
      <c r="AF401" s="4" t="e">
        <f t="shared" si="16"/>
        <v>#NUM!</v>
      </c>
    </row>
    <row r="402" spans="1:32" s="2" customFormat="1" ht="26.45" customHeight="1">
      <c r="A402" s="1"/>
      <c r="B402" s="1"/>
      <c r="C402" s="1"/>
      <c r="D402" s="1"/>
      <c r="E402" s="1"/>
      <c r="F402" s="1"/>
      <c r="G402" s="1"/>
      <c r="H402" s="1"/>
      <c r="I402" s="1"/>
      <c r="J402" s="1"/>
      <c r="K402" s="1"/>
      <c r="L402" s="1"/>
      <c r="M402" s="1"/>
      <c r="N402" s="1"/>
      <c r="P402" s="3"/>
      <c r="Q402" s="3"/>
      <c r="R402" s="3"/>
      <c r="S402" s="5">
        <f t="shared" si="15"/>
        <v>0</v>
      </c>
      <c r="T402" s="1"/>
      <c r="U402" s="1"/>
      <c r="V402" s="1"/>
      <c r="Y402" s="1"/>
      <c r="Z402" s="1"/>
      <c r="AB402" s="1"/>
      <c r="AC402" s="3"/>
      <c r="AF402" s="4" t="e">
        <f t="shared" si="16"/>
        <v>#NUM!</v>
      </c>
    </row>
    <row r="403" spans="1:32" s="2" customFormat="1" ht="26.45" customHeight="1">
      <c r="A403" s="1"/>
      <c r="B403" s="1"/>
      <c r="C403" s="1"/>
      <c r="D403" s="1"/>
      <c r="E403" s="1"/>
      <c r="F403" s="1"/>
      <c r="G403" s="1"/>
      <c r="H403" s="1"/>
      <c r="I403" s="1"/>
      <c r="J403" s="1"/>
      <c r="K403" s="1"/>
      <c r="L403" s="1"/>
      <c r="M403" s="1"/>
      <c r="N403" s="1"/>
      <c r="P403" s="3"/>
      <c r="Q403" s="3"/>
      <c r="R403" s="3"/>
      <c r="S403" s="5">
        <f t="shared" si="15"/>
        <v>0</v>
      </c>
      <c r="T403" s="1"/>
      <c r="U403" s="1"/>
      <c r="V403" s="1"/>
      <c r="Y403" s="1"/>
      <c r="Z403" s="1"/>
      <c r="AB403" s="1"/>
      <c r="AC403" s="3"/>
      <c r="AF403" s="4" t="e">
        <f t="shared" si="16"/>
        <v>#NUM!</v>
      </c>
    </row>
    <row r="404" spans="1:32" s="2" customFormat="1" ht="26.45" customHeight="1">
      <c r="A404" s="1"/>
      <c r="B404" s="1"/>
      <c r="C404" s="1"/>
      <c r="D404" s="1"/>
      <c r="E404" s="1"/>
      <c r="F404" s="1"/>
      <c r="G404" s="1"/>
      <c r="H404" s="1"/>
      <c r="I404" s="1"/>
      <c r="J404" s="1"/>
      <c r="K404" s="1"/>
      <c r="L404" s="1"/>
      <c r="M404" s="1"/>
      <c r="N404" s="1"/>
      <c r="P404" s="3"/>
      <c r="Q404" s="3"/>
      <c r="R404" s="3"/>
      <c r="S404" s="5">
        <f t="shared" si="15"/>
        <v>0</v>
      </c>
      <c r="T404" s="1"/>
      <c r="U404" s="1"/>
      <c r="V404" s="1"/>
      <c r="Y404" s="1"/>
      <c r="Z404" s="1"/>
      <c r="AB404" s="1"/>
      <c r="AC404" s="3"/>
      <c r="AF404" s="4" t="e">
        <f t="shared" si="16"/>
        <v>#NUM!</v>
      </c>
    </row>
    <row r="405" spans="1:32" s="2" customFormat="1" ht="26.45" customHeight="1">
      <c r="A405" s="1"/>
      <c r="B405" s="1"/>
      <c r="C405" s="1"/>
      <c r="D405" s="1"/>
      <c r="E405" s="1"/>
      <c r="F405" s="1"/>
      <c r="G405" s="1"/>
      <c r="H405" s="1"/>
      <c r="I405" s="1"/>
      <c r="J405" s="1"/>
      <c r="K405" s="1"/>
      <c r="L405" s="1"/>
      <c r="M405" s="1"/>
      <c r="N405" s="1"/>
      <c r="P405" s="3"/>
      <c r="Q405" s="3"/>
      <c r="R405" s="3"/>
      <c r="S405" s="5">
        <f t="shared" si="15"/>
        <v>0</v>
      </c>
      <c r="T405" s="1"/>
      <c r="U405" s="1"/>
      <c r="V405" s="1"/>
      <c r="Y405" s="1"/>
      <c r="Z405" s="1"/>
      <c r="AB405" s="1"/>
      <c r="AC405" s="3"/>
      <c r="AF405" s="4" t="e">
        <f t="shared" si="16"/>
        <v>#NUM!</v>
      </c>
    </row>
    <row r="406" spans="1:32" s="2" customFormat="1" ht="26.45" customHeight="1">
      <c r="A406" s="1"/>
      <c r="B406" s="1"/>
      <c r="C406" s="1"/>
      <c r="D406" s="1"/>
      <c r="E406" s="1"/>
      <c r="F406" s="1"/>
      <c r="G406" s="1"/>
      <c r="H406" s="1"/>
      <c r="I406" s="1"/>
      <c r="J406" s="1"/>
      <c r="K406" s="1"/>
      <c r="L406" s="1"/>
      <c r="M406" s="1"/>
      <c r="N406" s="1"/>
      <c r="P406" s="3"/>
      <c r="Q406" s="3"/>
      <c r="R406" s="3"/>
      <c r="S406" s="5">
        <f t="shared" si="15"/>
        <v>0</v>
      </c>
      <c r="T406" s="1"/>
      <c r="U406" s="1"/>
      <c r="V406" s="1"/>
      <c r="Y406" s="1"/>
      <c r="Z406" s="1"/>
      <c r="AB406" s="1"/>
      <c r="AC406" s="3"/>
      <c r="AF406" s="4" t="e">
        <f t="shared" si="16"/>
        <v>#NUM!</v>
      </c>
    </row>
    <row r="407" spans="1:32" s="2" customFormat="1" ht="26.45" customHeight="1">
      <c r="A407" s="1"/>
      <c r="B407" s="1"/>
      <c r="C407" s="1"/>
      <c r="D407" s="1"/>
      <c r="E407" s="1"/>
      <c r="F407" s="1"/>
      <c r="G407" s="1"/>
      <c r="H407" s="1"/>
      <c r="I407" s="1"/>
      <c r="J407" s="1"/>
      <c r="K407" s="1"/>
      <c r="L407" s="1"/>
      <c r="M407" s="1"/>
      <c r="N407" s="1"/>
      <c r="P407" s="3"/>
      <c r="Q407" s="3"/>
      <c r="R407" s="3"/>
      <c r="S407" s="5">
        <f t="shared" si="15"/>
        <v>0</v>
      </c>
      <c r="T407" s="1"/>
      <c r="U407" s="1"/>
      <c r="V407" s="1"/>
      <c r="Y407" s="1"/>
      <c r="Z407" s="1"/>
      <c r="AB407" s="1"/>
      <c r="AC407" s="3"/>
      <c r="AF407" s="4" t="e">
        <f t="shared" si="16"/>
        <v>#NUM!</v>
      </c>
    </row>
    <row r="408" spans="1:32" s="2" customFormat="1" ht="26.45" customHeight="1">
      <c r="A408" s="1"/>
      <c r="B408" s="1"/>
      <c r="C408" s="1"/>
      <c r="D408" s="1"/>
      <c r="E408" s="1"/>
      <c r="F408" s="1"/>
      <c r="G408" s="1"/>
      <c r="H408" s="1"/>
      <c r="I408" s="1"/>
      <c r="J408" s="1"/>
      <c r="K408" s="1"/>
      <c r="L408" s="1"/>
      <c r="M408" s="1"/>
      <c r="N408" s="1"/>
      <c r="P408" s="3"/>
      <c r="Q408" s="3"/>
      <c r="R408" s="3"/>
      <c r="S408" s="5">
        <f t="shared" si="15"/>
        <v>0</v>
      </c>
      <c r="T408" s="1"/>
      <c r="U408" s="1"/>
      <c r="V408" s="1"/>
      <c r="Y408" s="1"/>
      <c r="Z408" s="1"/>
      <c r="AB408" s="1"/>
      <c r="AC408" s="3"/>
      <c r="AF408" s="4" t="e">
        <f t="shared" si="16"/>
        <v>#NUM!</v>
      </c>
    </row>
    <row r="409" spans="1:32" s="2" customFormat="1" ht="26.45" customHeight="1">
      <c r="A409" s="1"/>
      <c r="B409" s="1"/>
      <c r="C409" s="1"/>
      <c r="D409" s="1"/>
      <c r="E409" s="1"/>
      <c r="F409" s="1"/>
      <c r="G409" s="1"/>
      <c r="H409" s="1"/>
      <c r="I409" s="1"/>
      <c r="J409" s="1"/>
      <c r="K409" s="1"/>
      <c r="L409" s="1"/>
      <c r="M409" s="1"/>
      <c r="N409" s="1"/>
      <c r="P409" s="3"/>
      <c r="Q409" s="3"/>
      <c r="R409" s="3"/>
      <c r="S409" s="5">
        <f t="shared" si="15"/>
        <v>0</v>
      </c>
      <c r="T409" s="1"/>
      <c r="U409" s="1"/>
      <c r="V409" s="1"/>
      <c r="Y409" s="1"/>
      <c r="Z409" s="1"/>
      <c r="AB409" s="1"/>
      <c r="AC409" s="3"/>
      <c r="AF409" s="4" t="e">
        <f t="shared" si="16"/>
        <v>#NUM!</v>
      </c>
    </row>
    <row r="410" spans="1:32" s="2" customFormat="1" ht="26.45" customHeight="1">
      <c r="A410" s="1"/>
      <c r="B410" s="1"/>
      <c r="C410" s="1"/>
      <c r="D410" s="1"/>
      <c r="E410" s="1"/>
      <c r="F410" s="1"/>
      <c r="G410" s="1"/>
      <c r="H410" s="1"/>
      <c r="I410" s="1"/>
      <c r="J410" s="1"/>
      <c r="K410" s="1"/>
      <c r="L410" s="1"/>
      <c r="M410" s="1"/>
      <c r="N410" s="1"/>
      <c r="P410" s="3"/>
      <c r="Q410" s="3"/>
      <c r="R410" s="3"/>
      <c r="S410" s="5">
        <f t="shared" si="15"/>
        <v>0</v>
      </c>
      <c r="T410" s="1"/>
      <c r="U410" s="1"/>
      <c r="V410" s="1"/>
      <c r="Y410" s="1"/>
      <c r="Z410" s="1"/>
      <c r="AB410" s="1"/>
      <c r="AC410" s="3"/>
      <c r="AF410" s="4" t="e">
        <f t="shared" si="16"/>
        <v>#NUM!</v>
      </c>
    </row>
    <row r="411" spans="1:32" s="2" customFormat="1" ht="26.45" customHeight="1">
      <c r="A411" s="1">
        <v>411</v>
      </c>
      <c r="B411" s="1"/>
      <c r="C411" s="1"/>
      <c r="D411" s="1"/>
      <c r="E411" s="1"/>
      <c r="F411" s="1"/>
      <c r="G411" s="1"/>
      <c r="H411" s="1"/>
      <c r="I411" s="1"/>
      <c r="J411" s="1"/>
      <c r="K411" s="1"/>
      <c r="L411" s="1"/>
      <c r="M411" s="1"/>
      <c r="N411" s="1"/>
      <c r="P411" s="3"/>
      <c r="Q411" s="3"/>
      <c r="R411" s="3"/>
      <c r="S411" s="5">
        <f t="shared" si="15"/>
        <v>0</v>
      </c>
      <c r="T411" s="1"/>
      <c r="U411" s="1"/>
      <c r="V411" s="1"/>
      <c r="Y411" s="1"/>
      <c r="Z411" s="1"/>
      <c r="AB411" s="1"/>
      <c r="AC411" s="3"/>
      <c r="AF411" s="4" t="e">
        <f t="shared" si="16"/>
        <v>#NUM!</v>
      </c>
    </row>
    <row r="412" spans="1:32" s="2" customFormat="1" ht="26.45" customHeight="1">
      <c r="A412" s="1">
        <v>412</v>
      </c>
      <c r="B412" s="1"/>
      <c r="C412" s="1"/>
      <c r="D412" s="1"/>
      <c r="E412" s="1"/>
      <c r="F412" s="1"/>
      <c r="G412" s="1"/>
      <c r="H412" s="1"/>
      <c r="I412" s="1"/>
      <c r="J412" s="1"/>
      <c r="K412" s="1"/>
      <c r="L412" s="1"/>
      <c r="M412" s="1"/>
      <c r="N412" s="1"/>
      <c r="P412" s="3"/>
      <c r="Q412" s="3"/>
      <c r="R412" s="3"/>
      <c r="S412" s="5">
        <f t="shared" si="15"/>
        <v>0</v>
      </c>
      <c r="T412" s="1"/>
      <c r="U412" s="1"/>
      <c r="V412" s="1"/>
      <c r="Y412" s="1"/>
      <c r="Z412" s="1"/>
      <c r="AB412" s="1"/>
      <c r="AC412" s="3"/>
      <c r="AF412" s="4" t="e">
        <f t="shared" si="16"/>
        <v>#NUM!</v>
      </c>
    </row>
    <row r="413" spans="1:32" s="2" customFormat="1" ht="26.45" customHeight="1">
      <c r="A413" s="1">
        <v>413</v>
      </c>
      <c r="B413" s="1"/>
      <c r="C413" s="1"/>
      <c r="D413" s="1"/>
      <c r="E413" s="1"/>
      <c r="F413" s="1"/>
      <c r="G413" s="1"/>
      <c r="H413" s="1"/>
      <c r="I413" s="1"/>
      <c r="J413" s="1"/>
      <c r="K413" s="1"/>
      <c r="L413" s="1"/>
      <c r="M413" s="1"/>
      <c r="N413" s="1"/>
      <c r="P413" s="3"/>
      <c r="Q413" s="3"/>
      <c r="R413" s="3"/>
      <c r="S413" s="5">
        <f t="shared" si="15"/>
        <v>0</v>
      </c>
      <c r="T413" s="1"/>
      <c r="U413" s="1"/>
      <c r="V413" s="1"/>
      <c r="Y413" s="1"/>
      <c r="Z413" s="1"/>
      <c r="AB413" s="1"/>
      <c r="AC413" s="3"/>
      <c r="AF413" s="4" t="e">
        <f t="shared" si="16"/>
        <v>#NUM!</v>
      </c>
    </row>
    <row r="414" spans="1:32" s="2" customFormat="1" ht="26.45" customHeight="1">
      <c r="A414" s="1">
        <v>414</v>
      </c>
      <c r="B414" s="1"/>
      <c r="C414" s="1"/>
      <c r="D414" s="1"/>
      <c r="E414" s="1"/>
      <c r="F414" s="1"/>
      <c r="G414" s="1"/>
      <c r="H414" s="1"/>
      <c r="I414" s="1"/>
      <c r="J414" s="1"/>
      <c r="K414" s="1"/>
      <c r="L414" s="1"/>
      <c r="M414" s="1"/>
      <c r="N414" s="1"/>
      <c r="P414" s="3"/>
      <c r="Q414" s="3"/>
      <c r="R414" s="3"/>
      <c r="S414" s="5">
        <f t="shared" si="15"/>
        <v>0</v>
      </c>
      <c r="T414" s="1"/>
      <c r="U414" s="1"/>
      <c r="V414" s="1"/>
      <c r="Y414" s="1"/>
      <c r="Z414" s="1"/>
      <c r="AB414" s="1"/>
      <c r="AC414" s="3"/>
      <c r="AF414" s="4" t="e">
        <f t="shared" si="16"/>
        <v>#NUM!</v>
      </c>
    </row>
    <row r="415" spans="1:32" s="2" customFormat="1" ht="26.45" customHeight="1">
      <c r="A415" s="1">
        <v>415</v>
      </c>
      <c r="B415" s="1"/>
      <c r="C415" s="1"/>
      <c r="D415" s="1"/>
      <c r="E415" s="1"/>
      <c r="F415" s="1"/>
      <c r="G415" s="1"/>
      <c r="H415" s="1"/>
      <c r="I415" s="1"/>
      <c r="J415" s="1"/>
      <c r="K415" s="1"/>
      <c r="L415" s="1"/>
      <c r="M415" s="1"/>
      <c r="N415" s="1"/>
      <c r="P415" s="3"/>
      <c r="Q415" s="3"/>
      <c r="R415" s="3"/>
      <c r="S415" s="5">
        <f t="shared" si="15"/>
        <v>0</v>
      </c>
      <c r="T415" s="1"/>
      <c r="U415" s="1"/>
      <c r="V415" s="1"/>
      <c r="Y415" s="1"/>
      <c r="Z415" s="1"/>
      <c r="AB415" s="1"/>
      <c r="AC415" s="3"/>
      <c r="AF415" s="4" t="e">
        <f t="shared" si="16"/>
        <v>#NUM!</v>
      </c>
    </row>
    <row r="416" spans="1:32" s="2" customFormat="1" ht="26.45" customHeight="1">
      <c r="A416" s="1">
        <v>416</v>
      </c>
      <c r="B416" s="1"/>
      <c r="C416" s="1"/>
      <c r="D416" s="1"/>
      <c r="E416" s="1"/>
      <c r="F416" s="1"/>
      <c r="G416" s="1"/>
      <c r="H416" s="1"/>
      <c r="I416" s="1"/>
      <c r="J416" s="1"/>
      <c r="K416" s="1"/>
      <c r="L416" s="1"/>
      <c r="M416" s="1"/>
      <c r="N416" s="1"/>
      <c r="P416" s="3"/>
      <c r="Q416" s="3"/>
      <c r="R416" s="3"/>
      <c r="S416" s="5">
        <f t="shared" si="15"/>
        <v>0</v>
      </c>
      <c r="T416" s="1"/>
      <c r="U416" s="1"/>
      <c r="V416" s="1"/>
      <c r="Y416" s="1"/>
      <c r="Z416" s="1"/>
      <c r="AB416" s="1"/>
      <c r="AC416" s="3"/>
      <c r="AF416" s="4" t="e">
        <f t="shared" si="16"/>
        <v>#NUM!</v>
      </c>
    </row>
    <row r="417" spans="1:32" s="2" customFormat="1" ht="26.45" customHeight="1">
      <c r="A417" s="1">
        <v>417</v>
      </c>
      <c r="B417" s="1"/>
      <c r="C417" s="1"/>
      <c r="D417" s="1"/>
      <c r="E417" s="1"/>
      <c r="F417" s="1"/>
      <c r="G417" s="1"/>
      <c r="H417" s="1"/>
      <c r="I417" s="1"/>
      <c r="J417" s="1"/>
      <c r="K417" s="1"/>
      <c r="L417" s="1"/>
      <c r="M417" s="1"/>
      <c r="N417" s="1"/>
      <c r="P417" s="3"/>
      <c r="Q417" s="3"/>
      <c r="R417" s="3"/>
      <c r="S417" s="5">
        <f t="shared" si="15"/>
        <v>0</v>
      </c>
      <c r="T417" s="1"/>
      <c r="U417" s="1"/>
      <c r="V417" s="1"/>
      <c r="Y417" s="1"/>
      <c r="Z417" s="1"/>
      <c r="AB417" s="1"/>
      <c r="AC417" s="3"/>
      <c r="AF417" s="4" t="e">
        <f t="shared" si="16"/>
        <v>#NUM!</v>
      </c>
    </row>
    <row r="418" spans="1:32" s="2" customFormat="1" ht="26.45" customHeight="1">
      <c r="A418" s="1">
        <v>418</v>
      </c>
      <c r="B418" s="1"/>
      <c r="C418" s="1"/>
      <c r="D418" s="1"/>
      <c r="E418" s="1"/>
      <c r="F418" s="1"/>
      <c r="G418" s="1"/>
      <c r="H418" s="1"/>
      <c r="I418" s="1"/>
      <c r="J418" s="1"/>
      <c r="K418" s="1"/>
      <c r="L418" s="1"/>
      <c r="M418" s="1"/>
      <c r="N418" s="1"/>
      <c r="P418" s="3"/>
      <c r="Q418" s="3"/>
      <c r="R418" s="3"/>
      <c r="S418" s="5">
        <f t="shared" si="15"/>
        <v>0</v>
      </c>
      <c r="T418" s="1"/>
      <c r="U418" s="1"/>
      <c r="V418" s="1"/>
      <c r="Y418" s="1"/>
      <c r="Z418" s="1"/>
      <c r="AB418" s="1"/>
      <c r="AC418" s="3"/>
      <c r="AF418" s="4" t="e">
        <f t="shared" si="16"/>
        <v>#NUM!</v>
      </c>
    </row>
    <row r="419" spans="1:32" s="2" customFormat="1" ht="26.45" customHeight="1">
      <c r="A419" s="1">
        <v>419</v>
      </c>
      <c r="B419" s="1"/>
      <c r="C419" s="1"/>
      <c r="D419" s="1"/>
      <c r="E419" s="1"/>
      <c r="F419" s="1"/>
      <c r="G419" s="1"/>
      <c r="H419" s="1"/>
      <c r="I419" s="1"/>
      <c r="J419" s="1"/>
      <c r="K419" s="1"/>
      <c r="L419" s="1"/>
      <c r="M419" s="1"/>
      <c r="N419" s="1"/>
      <c r="P419" s="3"/>
      <c r="Q419" s="3"/>
      <c r="R419" s="3"/>
      <c r="S419" s="5">
        <f t="shared" si="15"/>
        <v>0</v>
      </c>
      <c r="T419" s="1"/>
      <c r="U419" s="1"/>
      <c r="V419" s="1"/>
      <c r="Y419" s="1"/>
      <c r="Z419" s="1"/>
      <c r="AB419" s="1"/>
      <c r="AC419" s="3"/>
      <c r="AF419" s="4" t="e">
        <f t="shared" si="16"/>
        <v>#NUM!</v>
      </c>
    </row>
    <row r="420" spans="1:32" s="2" customFormat="1" ht="26.45" customHeight="1">
      <c r="A420" s="1">
        <v>420</v>
      </c>
      <c r="B420" s="1"/>
      <c r="C420" s="1"/>
      <c r="D420" s="1"/>
      <c r="E420" s="1"/>
      <c r="F420" s="1"/>
      <c r="G420" s="1"/>
      <c r="H420" s="1"/>
      <c r="I420" s="1"/>
      <c r="J420" s="1"/>
      <c r="K420" s="1"/>
      <c r="L420" s="1"/>
      <c r="M420" s="1"/>
      <c r="N420" s="1"/>
      <c r="P420" s="3"/>
      <c r="Q420" s="3"/>
      <c r="R420" s="3"/>
      <c r="S420" s="5">
        <f t="shared" si="15"/>
        <v>0</v>
      </c>
      <c r="T420" s="1"/>
      <c r="U420" s="1"/>
      <c r="V420" s="1"/>
      <c r="Y420" s="1"/>
      <c r="Z420" s="1"/>
      <c r="AB420" s="1"/>
      <c r="AC420" s="3"/>
      <c r="AF420" s="4" t="e">
        <f t="shared" si="16"/>
        <v>#NUM!</v>
      </c>
    </row>
    <row r="421" spans="1:32" s="2" customFormat="1" ht="26.45" customHeight="1">
      <c r="A421" s="1">
        <v>421</v>
      </c>
      <c r="B421" s="1"/>
      <c r="C421" s="1"/>
      <c r="D421" s="1"/>
      <c r="E421" s="1"/>
      <c r="F421" s="1"/>
      <c r="G421" s="1"/>
      <c r="H421" s="1"/>
      <c r="I421" s="1"/>
      <c r="J421" s="1"/>
      <c r="K421" s="1"/>
      <c r="L421" s="1"/>
      <c r="M421" s="1"/>
      <c r="N421" s="1"/>
      <c r="P421" s="3"/>
      <c r="Q421" s="3"/>
      <c r="R421" s="3"/>
      <c r="S421" s="5">
        <f t="shared" si="15"/>
        <v>0</v>
      </c>
      <c r="T421" s="1"/>
      <c r="U421" s="1"/>
      <c r="V421" s="1"/>
      <c r="Y421" s="1"/>
      <c r="Z421" s="1"/>
      <c r="AB421" s="1"/>
      <c r="AC421" s="3"/>
      <c r="AF421" s="4" t="e">
        <f t="shared" si="16"/>
        <v>#NUM!</v>
      </c>
    </row>
    <row r="422" spans="1:32" s="2" customFormat="1" ht="26.45" customHeight="1">
      <c r="A422" s="1">
        <v>422</v>
      </c>
      <c r="B422" s="1"/>
      <c r="C422" s="1"/>
      <c r="D422" s="1"/>
      <c r="E422" s="1"/>
      <c r="F422" s="1"/>
      <c r="G422" s="1"/>
      <c r="H422" s="1"/>
      <c r="I422" s="1"/>
      <c r="J422" s="1"/>
      <c r="K422" s="1"/>
      <c r="L422" s="1"/>
      <c r="M422" s="1"/>
      <c r="N422" s="1"/>
      <c r="P422" s="3"/>
      <c r="Q422" s="3"/>
      <c r="R422" s="3"/>
      <c r="S422" s="5">
        <f t="shared" si="15"/>
        <v>0</v>
      </c>
      <c r="T422" s="1"/>
      <c r="U422" s="1"/>
      <c r="V422" s="1"/>
      <c r="Y422" s="1"/>
      <c r="Z422" s="1"/>
      <c r="AB422" s="1"/>
      <c r="AC422" s="3"/>
      <c r="AF422" s="4" t="e">
        <f t="shared" si="16"/>
        <v>#NUM!</v>
      </c>
    </row>
    <row r="423" spans="1:32" s="2" customFormat="1" ht="26.45" customHeight="1">
      <c r="A423" s="1">
        <v>423</v>
      </c>
      <c r="B423" s="1"/>
      <c r="C423" s="1"/>
      <c r="D423" s="1"/>
      <c r="E423" s="1"/>
      <c r="F423" s="1"/>
      <c r="G423" s="1"/>
      <c r="H423" s="1"/>
      <c r="I423" s="1"/>
      <c r="J423" s="1"/>
      <c r="K423" s="1"/>
      <c r="L423" s="1"/>
      <c r="M423" s="1"/>
      <c r="N423" s="1"/>
      <c r="P423" s="3"/>
      <c r="Q423" s="3"/>
      <c r="R423" s="3"/>
      <c r="S423" s="5">
        <f t="shared" si="15"/>
        <v>0</v>
      </c>
      <c r="T423" s="1"/>
      <c r="U423" s="1"/>
      <c r="V423" s="1"/>
      <c r="Y423" s="1"/>
      <c r="Z423" s="1"/>
      <c r="AB423" s="1"/>
      <c r="AC423" s="3"/>
      <c r="AF423" s="4" t="e">
        <f t="shared" si="16"/>
        <v>#NUM!</v>
      </c>
    </row>
    <row r="424" spans="1:32" s="2" customFormat="1" ht="26.45" customHeight="1">
      <c r="A424" s="1">
        <v>424</v>
      </c>
      <c r="B424" s="1"/>
      <c r="C424" s="1"/>
      <c r="D424" s="1"/>
      <c r="E424" s="1"/>
      <c r="F424" s="1"/>
      <c r="G424" s="1"/>
      <c r="H424" s="1"/>
      <c r="I424" s="1"/>
      <c r="J424" s="1"/>
      <c r="K424" s="1"/>
      <c r="L424" s="1"/>
      <c r="M424" s="1"/>
      <c r="N424" s="1"/>
      <c r="P424" s="3"/>
      <c r="Q424" s="3"/>
      <c r="R424" s="3"/>
      <c r="S424" s="5">
        <f t="shared" si="15"/>
        <v>0</v>
      </c>
      <c r="T424" s="1"/>
      <c r="U424" s="1"/>
      <c r="V424" s="1"/>
      <c r="Y424" s="1"/>
      <c r="Z424" s="1"/>
      <c r="AB424" s="1"/>
      <c r="AC424" s="3"/>
      <c r="AF424" s="4" t="e">
        <f t="shared" si="16"/>
        <v>#NUM!</v>
      </c>
    </row>
    <row r="425" spans="1:32" s="2" customFormat="1" ht="26.45" customHeight="1">
      <c r="A425" s="1">
        <v>425</v>
      </c>
      <c r="B425" s="1"/>
      <c r="C425" s="1"/>
      <c r="D425" s="1"/>
      <c r="E425" s="1"/>
      <c r="F425" s="1"/>
      <c r="G425" s="1"/>
      <c r="H425" s="1"/>
      <c r="I425" s="1"/>
      <c r="J425" s="1"/>
      <c r="K425" s="1"/>
      <c r="L425" s="1"/>
      <c r="M425" s="1"/>
      <c r="N425" s="1"/>
      <c r="P425" s="3"/>
      <c r="Q425" s="3"/>
      <c r="R425" s="3"/>
      <c r="S425" s="5">
        <f t="shared" si="15"/>
        <v>0</v>
      </c>
      <c r="T425" s="1"/>
      <c r="U425" s="1"/>
      <c r="V425" s="1"/>
      <c r="Y425" s="1"/>
      <c r="Z425" s="1"/>
      <c r="AB425" s="1"/>
      <c r="AC425" s="3"/>
      <c r="AF425" s="4" t="e">
        <f t="shared" si="16"/>
        <v>#NUM!</v>
      </c>
    </row>
    <row r="426" spans="1:32" s="2" customFormat="1" ht="26.45" customHeight="1">
      <c r="A426" s="1">
        <v>426</v>
      </c>
      <c r="B426" s="1"/>
      <c r="C426" s="1"/>
      <c r="D426" s="1"/>
      <c r="E426" s="1"/>
      <c r="F426" s="1"/>
      <c r="G426" s="1"/>
      <c r="H426" s="1"/>
      <c r="I426" s="1"/>
      <c r="J426" s="1"/>
      <c r="K426" s="1"/>
      <c r="L426" s="1"/>
      <c r="M426" s="1"/>
      <c r="N426" s="1"/>
      <c r="P426" s="3"/>
      <c r="Q426" s="3"/>
      <c r="R426" s="3"/>
      <c r="S426" s="5">
        <f t="shared" si="15"/>
        <v>0</v>
      </c>
      <c r="T426" s="1"/>
      <c r="U426" s="1"/>
      <c r="V426" s="1"/>
      <c r="Y426" s="1"/>
      <c r="Z426" s="1"/>
      <c r="AB426" s="1"/>
      <c r="AC426" s="3"/>
      <c r="AF426" s="4" t="e">
        <f t="shared" si="16"/>
        <v>#NUM!</v>
      </c>
    </row>
    <row r="427" spans="1:32" s="2" customFormat="1" ht="26.45" customHeight="1">
      <c r="A427" s="1">
        <v>427</v>
      </c>
      <c r="B427" s="1"/>
      <c r="C427" s="1"/>
      <c r="D427" s="1"/>
      <c r="E427" s="1"/>
      <c r="F427" s="1"/>
      <c r="G427" s="1"/>
      <c r="H427" s="1"/>
      <c r="I427" s="1"/>
      <c r="J427" s="1"/>
      <c r="K427" s="1"/>
      <c r="L427" s="1"/>
      <c r="M427" s="1"/>
      <c r="N427" s="1"/>
      <c r="P427" s="3"/>
      <c r="Q427" s="3"/>
      <c r="R427" s="3"/>
      <c r="S427" s="5">
        <f t="shared" si="15"/>
        <v>0</v>
      </c>
      <c r="T427" s="1"/>
      <c r="U427" s="1"/>
      <c r="V427" s="1"/>
      <c r="Y427" s="1"/>
      <c r="Z427" s="1"/>
      <c r="AB427" s="1"/>
      <c r="AC427" s="3"/>
      <c r="AF427" s="4" t="e">
        <f t="shared" si="16"/>
        <v>#NUM!</v>
      </c>
    </row>
    <row r="428" spans="1:32" s="2" customFormat="1" ht="26.45" customHeight="1">
      <c r="A428" s="1">
        <v>428</v>
      </c>
      <c r="B428" s="1"/>
      <c r="C428" s="1"/>
      <c r="D428" s="1"/>
      <c r="E428" s="1"/>
      <c r="F428" s="1"/>
      <c r="G428" s="1"/>
      <c r="H428" s="1"/>
      <c r="I428" s="1"/>
      <c r="J428" s="1"/>
      <c r="K428" s="1"/>
      <c r="L428" s="1"/>
      <c r="M428" s="1"/>
      <c r="N428" s="1"/>
      <c r="P428" s="3"/>
      <c r="Q428" s="3"/>
      <c r="R428" s="3"/>
      <c r="S428" s="5">
        <f t="shared" si="15"/>
        <v>0</v>
      </c>
      <c r="T428" s="1"/>
      <c r="U428" s="1"/>
      <c r="V428" s="1"/>
      <c r="Y428" s="1"/>
      <c r="Z428" s="1"/>
      <c r="AB428" s="1"/>
      <c r="AC428" s="3"/>
      <c r="AF428" s="4" t="e">
        <f t="shared" si="16"/>
        <v>#NUM!</v>
      </c>
    </row>
    <row r="429" spans="1:32" s="2" customFormat="1" ht="26.45" customHeight="1">
      <c r="A429" s="1">
        <v>429</v>
      </c>
      <c r="B429" s="1"/>
      <c r="C429" s="1"/>
      <c r="D429" s="1"/>
      <c r="E429" s="1"/>
      <c r="F429" s="1"/>
      <c r="G429" s="1"/>
      <c r="H429" s="1"/>
      <c r="I429" s="1"/>
      <c r="J429" s="1"/>
      <c r="K429" s="1"/>
      <c r="L429" s="1"/>
      <c r="M429" s="1"/>
      <c r="N429" s="1"/>
      <c r="P429" s="3"/>
      <c r="Q429" s="3"/>
      <c r="R429" s="3"/>
      <c r="S429" s="5">
        <f t="shared" si="15"/>
        <v>0</v>
      </c>
      <c r="T429" s="1"/>
      <c r="U429" s="1"/>
      <c r="V429" s="1"/>
      <c r="Y429" s="1"/>
      <c r="Z429" s="1"/>
      <c r="AB429" s="1"/>
      <c r="AC429" s="3"/>
      <c r="AF429" s="4" t="e">
        <f t="shared" si="16"/>
        <v>#NUM!</v>
      </c>
    </row>
    <row r="430" spans="1:32" s="2" customFormat="1" ht="26.45" customHeight="1">
      <c r="A430" s="1">
        <v>430</v>
      </c>
      <c r="B430" s="1"/>
      <c r="C430" s="1"/>
      <c r="D430" s="1"/>
      <c r="E430" s="1"/>
      <c r="F430" s="1"/>
      <c r="G430" s="1"/>
      <c r="H430" s="1"/>
      <c r="I430" s="1"/>
      <c r="J430" s="1"/>
      <c r="K430" s="1"/>
      <c r="L430" s="1"/>
      <c r="M430" s="1"/>
      <c r="N430" s="1"/>
      <c r="P430" s="3"/>
      <c r="Q430" s="3"/>
      <c r="R430" s="3"/>
      <c r="S430" s="5">
        <f t="shared" si="15"/>
        <v>0</v>
      </c>
      <c r="T430" s="1"/>
      <c r="U430" s="1"/>
      <c r="V430" s="1"/>
      <c r="Y430" s="1"/>
      <c r="Z430" s="1"/>
      <c r="AB430" s="1"/>
      <c r="AC430" s="3"/>
      <c r="AF430" s="4" t="e">
        <f t="shared" si="16"/>
        <v>#NUM!</v>
      </c>
    </row>
    <row r="431" spans="1:32" s="2" customFormat="1" ht="26.45" customHeight="1">
      <c r="A431" s="1">
        <v>431</v>
      </c>
      <c r="B431" s="1"/>
      <c r="C431" s="1"/>
      <c r="D431" s="1"/>
      <c r="E431" s="1"/>
      <c r="F431" s="1"/>
      <c r="G431" s="1"/>
      <c r="H431" s="1"/>
      <c r="I431" s="1"/>
      <c r="J431" s="1"/>
      <c r="K431" s="1"/>
      <c r="L431" s="1"/>
      <c r="M431" s="1"/>
      <c r="N431" s="1"/>
      <c r="P431" s="3"/>
      <c r="Q431" s="3"/>
      <c r="R431" s="3"/>
      <c r="S431" s="5">
        <f t="shared" si="15"/>
        <v>0</v>
      </c>
      <c r="T431" s="1"/>
      <c r="U431" s="1"/>
      <c r="V431" s="1"/>
      <c r="Y431" s="1"/>
      <c r="Z431" s="1"/>
      <c r="AB431" s="1"/>
      <c r="AC431" s="3"/>
      <c r="AF431" s="4" t="e">
        <f t="shared" si="16"/>
        <v>#NUM!</v>
      </c>
    </row>
    <row r="432" spans="1:32" s="2" customFormat="1" ht="26.45" customHeight="1">
      <c r="A432" s="1">
        <v>432</v>
      </c>
      <c r="B432" s="1"/>
      <c r="C432" s="1"/>
      <c r="D432" s="1"/>
      <c r="E432" s="1"/>
      <c r="F432" s="1"/>
      <c r="G432" s="1"/>
      <c r="H432" s="1"/>
      <c r="I432" s="1"/>
      <c r="J432" s="1"/>
      <c r="K432" s="1"/>
      <c r="L432" s="1"/>
      <c r="M432" s="1"/>
      <c r="N432" s="1"/>
      <c r="P432" s="3"/>
      <c r="Q432" s="3"/>
      <c r="R432" s="3"/>
      <c r="S432" s="5">
        <f t="shared" si="15"/>
        <v>0</v>
      </c>
      <c r="T432" s="1"/>
      <c r="U432" s="1"/>
      <c r="V432" s="1"/>
      <c r="Y432" s="1"/>
      <c r="Z432" s="1"/>
      <c r="AB432" s="1"/>
      <c r="AC432" s="3"/>
      <c r="AF432" s="4" t="e">
        <f t="shared" si="16"/>
        <v>#NUM!</v>
      </c>
    </row>
    <row r="433" spans="1:32" s="2" customFormat="1" ht="26.45" customHeight="1">
      <c r="A433" s="1">
        <v>433</v>
      </c>
      <c r="B433" s="1"/>
      <c r="C433" s="1"/>
      <c r="D433" s="1"/>
      <c r="E433" s="1"/>
      <c r="F433" s="1"/>
      <c r="G433" s="1"/>
      <c r="H433" s="1"/>
      <c r="I433" s="1"/>
      <c r="J433" s="1"/>
      <c r="K433" s="1"/>
      <c r="L433" s="1"/>
      <c r="M433" s="1"/>
      <c r="N433" s="1"/>
      <c r="P433" s="3"/>
      <c r="Q433" s="3"/>
      <c r="R433" s="3"/>
      <c r="S433" s="5">
        <f t="shared" si="15"/>
        <v>0</v>
      </c>
      <c r="T433" s="1"/>
      <c r="U433" s="1"/>
      <c r="V433" s="1"/>
      <c r="Y433" s="1"/>
      <c r="Z433" s="1"/>
      <c r="AB433" s="1"/>
      <c r="AC433" s="3"/>
      <c r="AF433" s="4" t="e">
        <f t="shared" si="16"/>
        <v>#NUM!</v>
      </c>
    </row>
    <row r="434" spans="1:32" s="2" customFormat="1" ht="26.45" customHeight="1">
      <c r="A434" s="1">
        <v>434</v>
      </c>
      <c r="B434" s="1"/>
      <c r="C434" s="1"/>
      <c r="D434" s="1"/>
      <c r="E434" s="1"/>
      <c r="F434" s="1"/>
      <c r="G434" s="1"/>
      <c r="H434" s="1"/>
      <c r="I434" s="1"/>
      <c r="J434" s="1"/>
      <c r="K434" s="1"/>
      <c r="L434" s="1"/>
      <c r="M434" s="1"/>
      <c r="N434" s="1"/>
      <c r="P434" s="3"/>
      <c r="Q434" s="3"/>
      <c r="R434" s="3"/>
      <c r="S434" s="5">
        <f t="shared" si="15"/>
        <v>0</v>
      </c>
      <c r="T434" s="1"/>
      <c r="U434" s="1"/>
      <c r="V434" s="1"/>
      <c r="Y434" s="1"/>
      <c r="Z434" s="1"/>
      <c r="AB434" s="1"/>
      <c r="AC434" s="3"/>
      <c r="AF434" s="4" t="e">
        <f t="shared" si="16"/>
        <v>#NUM!</v>
      </c>
    </row>
    <row r="435" spans="1:32" s="2" customFormat="1" ht="26.45" customHeight="1">
      <c r="A435" s="1">
        <v>435</v>
      </c>
      <c r="B435" s="1"/>
      <c r="C435" s="1"/>
      <c r="D435" s="1"/>
      <c r="E435" s="1"/>
      <c r="F435" s="1"/>
      <c r="G435" s="1"/>
      <c r="H435" s="1"/>
      <c r="I435" s="1"/>
      <c r="J435" s="1"/>
      <c r="K435" s="1"/>
      <c r="L435" s="1"/>
      <c r="M435" s="1"/>
      <c r="N435" s="1"/>
      <c r="P435" s="3"/>
      <c r="Q435" s="3"/>
      <c r="R435" s="3"/>
      <c r="S435" s="5">
        <f t="shared" si="15"/>
        <v>0</v>
      </c>
      <c r="T435" s="1"/>
      <c r="U435" s="1"/>
      <c r="V435" s="1"/>
      <c r="Y435" s="1"/>
      <c r="Z435" s="1"/>
      <c r="AB435" s="1"/>
      <c r="AC435" s="3"/>
      <c r="AF435" s="4" t="e">
        <f t="shared" si="16"/>
        <v>#NUM!</v>
      </c>
    </row>
    <row r="436" spans="1:32" s="2" customFormat="1" ht="26.45" customHeight="1">
      <c r="A436" s="1">
        <v>436</v>
      </c>
      <c r="B436" s="1"/>
      <c r="C436" s="1"/>
      <c r="D436" s="1"/>
      <c r="E436" s="1"/>
      <c r="F436" s="1"/>
      <c r="G436" s="1"/>
      <c r="H436" s="1"/>
      <c r="I436" s="1"/>
      <c r="J436" s="1"/>
      <c r="K436" s="1"/>
      <c r="L436" s="1"/>
      <c r="M436" s="1"/>
      <c r="N436" s="1"/>
      <c r="P436" s="3"/>
      <c r="Q436" s="3"/>
      <c r="R436" s="3"/>
      <c r="S436" s="5">
        <f t="shared" si="15"/>
        <v>0</v>
      </c>
      <c r="T436" s="1"/>
      <c r="U436" s="1"/>
      <c r="V436" s="1"/>
      <c r="Y436" s="1"/>
      <c r="Z436" s="1"/>
      <c r="AB436" s="1"/>
      <c r="AC436" s="3"/>
      <c r="AF436" s="4" t="e">
        <f t="shared" si="16"/>
        <v>#NUM!</v>
      </c>
    </row>
    <row r="437" spans="1:32" s="2" customFormat="1" ht="26.45" customHeight="1">
      <c r="A437" s="1">
        <v>437</v>
      </c>
      <c r="B437" s="1"/>
      <c r="C437" s="1"/>
      <c r="D437" s="1"/>
      <c r="E437" s="1"/>
      <c r="F437" s="1"/>
      <c r="G437" s="1"/>
      <c r="H437" s="1"/>
      <c r="I437" s="1"/>
      <c r="J437" s="1"/>
      <c r="K437" s="1"/>
      <c r="L437" s="1"/>
      <c r="M437" s="1"/>
      <c r="N437" s="1"/>
      <c r="P437" s="3"/>
      <c r="Q437" s="3"/>
      <c r="R437" s="3"/>
      <c r="S437" s="5">
        <f t="shared" si="15"/>
        <v>0</v>
      </c>
      <c r="T437" s="1"/>
      <c r="U437" s="1"/>
      <c r="V437" s="1"/>
      <c r="Y437" s="1"/>
      <c r="Z437" s="1"/>
      <c r="AB437" s="1"/>
      <c r="AC437" s="3"/>
      <c r="AF437" s="4" t="e">
        <f t="shared" si="16"/>
        <v>#NUM!</v>
      </c>
    </row>
    <row r="438" spans="1:32" s="2" customFormat="1" ht="26.45" customHeight="1">
      <c r="A438" s="1">
        <v>438</v>
      </c>
      <c r="B438" s="1"/>
      <c r="C438" s="1"/>
      <c r="D438" s="1"/>
      <c r="E438" s="1"/>
      <c r="F438" s="1"/>
      <c r="G438" s="1"/>
      <c r="H438" s="1"/>
      <c r="I438" s="1"/>
      <c r="J438" s="1"/>
      <c r="K438" s="1"/>
      <c r="L438" s="1"/>
      <c r="M438" s="1"/>
      <c r="N438" s="1"/>
      <c r="P438" s="3"/>
      <c r="Q438" s="3"/>
      <c r="R438" s="3"/>
      <c r="S438" s="5">
        <f t="shared" si="15"/>
        <v>0</v>
      </c>
      <c r="T438" s="1"/>
      <c r="U438" s="1"/>
      <c r="V438" s="1"/>
      <c r="Y438" s="1"/>
      <c r="Z438" s="1"/>
      <c r="AB438" s="1"/>
      <c r="AC438" s="3"/>
      <c r="AF438" s="4" t="e">
        <f t="shared" si="16"/>
        <v>#NUM!</v>
      </c>
    </row>
    <row r="439" spans="1:32" s="2" customFormat="1" ht="26.45" customHeight="1">
      <c r="A439" s="1">
        <v>439</v>
      </c>
      <c r="B439" s="1"/>
      <c r="C439" s="1"/>
      <c r="D439" s="1"/>
      <c r="E439" s="1"/>
      <c r="F439" s="1"/>
      <c r="G439" s="1"/>
      <c r="H439" s="1"/>
      <c r="I439" s="1"/>
      <c r="J439" s="1"/>
      <c r="K439" s="1"/>
      <c r="L439" s="1"/>
      <c r="M439" s="1"/>
      <c r="N439" s="1"/>
      <c r="P439" s="3"/>
      <c r="Q439" s="3"/>
      <c r="R439" s="3"/>
      <c r="S439" s="5">
        <f t="shared" si="15"/>
        <v>0</v>
      </c>
      <c r="T439" s="1"/>
      <c r="U439" s="1"/>
      <c r="V439" s="1"/>
      <c r="Y439" s="1"/>
      <c r="Z439" s="1"/>
      <c r="AB439" s="1"/>
      <c r="AC439" s="3"/>
      <c r="AF439" s="4" t="e">
        <f t="shared" si="16"/>
        <v>#NUM!</v>
      </c>
    </row>
    <row r="440" spans="1:32" s="2" customFormat="1" ht="26.45" customHeight="1">
      <c r="A440" s="1">
        <v>440</v>
      </c>
      <c r="B440" s="1"/>
      <c r="C440" s="1"/>
      <c r="D440" s="1"/>
      <c r="E440" s="1"/>
      <c r="F440" s="1"/>
      <c r="G440" s="1"/>
      <c r="H440" s="1"/>
      <c r="I440" s="1"/>
      <c r="J440" s="1"/>
      <c r="K440" s="1"/>
      <c r="L440" s="1"/>
      <c r="M440" s="1"/>
      <c r="N440" s="1"/>
      <c r="P440" s="3"/>
      <c r="Q440" s="3"/>
      <c r="R440" s="3"/>
      <c r="S440" s="5">
        <f t="shared" si="15"/>
        <v>0</v>
      </c>
      <c r="T440" s="1"/>
      <c r="U440" s="1"/>
      <c r="V440" s="1"/>
      <c r="Y440" s="1"/>
      <c r="Z440" s="1"/>
      <c r="AB440" s="1"/>
      <c r="AC440" s="3"/>
      <c r="AF440" s="4" t="e">
        <f t="shared" si="16"/>
        <v>#NUM!</v>
      </c>
    </row>
    <row r="441" spans="1:32" s="2" customFormat="1" ht="26.45" customHeight="1">
      <c r="A441" s="1">
        <v>441</v>
      </c>
      <c r="B441" s="1"/>
      <c r="C441" s="1"/>
      <c r="D441" s="1"/>
      <c r="E441" s="1"/>
      <c r="F441" s="1"/>
      <c r="G441" s="1"/>
      <c r="H441" s="1"/>
      <c r="I441" s="1"/>
      <c r="J441" s="1"/>
      <c r="K441" s="1"/>
      <c r="L441" s="1"/>
      <c r="M441" s="1"/>
      <c r="N441" s="1"/>
      <c r="P441" s="3"/>
      <c r="Q441" s="3"/>
      <c r="R441" s="3"/>
      <c r="S441" s="5">
        <f t="shared" si="15"/>
        <v>0</v>
      </c>
      <c r="T441" s="1"/>
      <c r="U441" s="1"/>
      <c r="V441" s="1"/>
      <c r="Y441" s="1"/>
      <c r="Z441" s="1"/>
      <c r="AB441" s="1"/>
      <c r="AC441" s="3"/>
      <c r="AF441" s="4" t="e">
        <f t="shared" si="16"/>
        <v>#NUM!</v>
      </c>
    </row>
    <row r="442" spans="1:32" s="2" customFormat="1" ht="26.45" customHeight="1">
      <c r="A442" s="1">
        <v>442</v>
      </c>
      <c r="B442" s="1"/>
      <c r="C442" s="1"/>
      <c r="D442" s="1"/>
      <c r="E442" s="1"/>
      <c r="F442" s="1"/>
      <c r="G442" s="1"/>
      <c r="H442" s="1"/>
      <c r="I442" s="1"/>
      <c r="J442" s="1"/>
      <c r="K442" s="1"/>
      <c r="L442" s="1"/>
      <c r="M442" s="1"/>
      <c r="N442" s="1"/>
      <c r="P442" s="3"/>
      <c r="Q442" s="3"/>
      <c r="R442" s="3"/>
      <c r="S442" s="5">
        <f t="shared" si="15"/>
        <v>0</v>
      </c>
      <c r="T442" s="1"/>
      <c r="U442" s="1"/>
      <c r="V442" s="1"/>
      <c r="Y442" s="1"/>
      <c r="Z442" s="1"/>
      <c r="AB442" s="1"/>
      <c r="AC442" s="3"/>
      <c r="AF442" s="4" t="e">
        <f t="shared" si="16"/>
        <v>#NUM!</v>
      </c>
    </row>
    <row r="443" spans="1:32" s="2" customFormat="1" ht="26.45" customHeight="1">
      <c r="A443" s="1">
        <v>443</v>
      </c>
      <c r="B443" s="1"/>
      <c r="C443" s="1"/>
      <c r="D443" s="1"/>
      <c r="E443" s="1"/>
      <c r="F443" s="1"/>
      <c r="G443" s="1"/>
      <c r="H443" s="1"/>
      <c r="I443" s="1"/>
      <c r="J443" s="1"/>
      <c r="K443" s="1"/>
      <c r="L443" s="1"/>
      <c r="M443" s="1"/>
      <c r="N443" s="1"/>
      <c r="P443" s="3"/>
      <c r="Q443" s="3"/>
      <c r="R443" s="3"/>
      <c r="S443" s="5">
        <f t="shared" si="15"/>
        <v>0</v>
      </c>
      <c r="T443" s="1"/>
      <c r="U443" s="1"/>
      <c r="V443" s="1"/>
      <c r="Y443" s="1"/>
      <c r="Z443" s="1"/>
      <c r="AB443" s="1"/>
      <c r="AC443" s="3"/>
      <c r="AF443" s="4" t="e">
        <f t="shared" si="16"/>
        <v>#NUM!</v>
      </c>
    </row>
    <row r="444" spans="1:32" s="2" customFormat="1" ht="26.45" customHeight="1">
      <c r="A444" s="1">
        <v>444</v>
      </c>
      <c r="B444" s="1"/>
      <c r="C444" s="1"/>
      <c r="D444" s="1"/>
      <c r="E444" s="1"/>
      <c r="F444" s="1"/>
      <c r="G444" s="1"/>
      <c r="H444" s="1"/>
      <c r="I444" s="1"/>
      <c r="J444" s="1"/>
      <c r="K444" s="1"/>
      <c r="L444" s="1"/>
      <c r="M444" s="1"/>
      <c r="N444" s="1"/>
      <c r="P444" s="3"/>
      <c r="Q444" s="3"/>
      <c r="R444" s="3"/>
      <c r="S444" s="5">
        <f t="shared" ref="S444:S507" si="17">SUM(P444:R444)</f>
        <v>0</v>
      </c>
      <c r="T444" s="1"/>
      <c r="U444" s="1"/>
      <c r="V444" s="1"/>
      <c r="Y444" s="1"/>
      <c r="Z444" s="1"/>
      <c r="AB444" s="1"/>
      <c r="AC444" s="3"/>
      <c r="AF444" s="4" t="e">
        <f t="shared" ref="AF444:AF507" si="18">_xlfn.DAYS(AE444,AD444-1)</f>
        <v>#NUM!</v>
      </c>
    </row>
    <row r="445" spans="1:32" s="2" customFormat="1" ht="26.45" customHeight="1">
      <c r="A445" s="1">
        <v>445</v>
      </c>
      <c r="B445" s="1"/>
      <c r="C445" s="1"/>
      <c r="D445" s="1"/>
      <c r="E445" s="1"/>
      <c r="F445" s="1"/>
      <c r="G445" s="1"/>
      <c r="H445" s="1"/>
      <c r="I445" s="1"/>
      <c r="J445" s="1"/>
      <c r="K445" s="1"/>
      <c r="L445" s="1"/>
      <c r="M445" s="1"/>
      <c r="N445" s="1"/>
      <c r="P445" s="3"/>
      <c r="Q445" s="3"/>
      <c r="R445" s="3"/>
      <c r="S445" s="5">
        <f t="shared" si="17"/>
        <v>0</v>
      </c>
      <c r="T445" s="1"/>
      <c r="U445" s="1"/>
      <c r="V445" s="1"/>
      <c r="Y445" s="1"/>
      <c r="Z445" s="1"/>
      <c r="AB445" s="1"/>
      <c r="AC445" s="3"/>
      <c r="AF445" s="4" t="e">
        <f t="shared" si="18"/>
        <v>#NUM!</v>
      </c>
    </row>
    <row r="446" spans="1:32" s="2" customFormat="1" ht="26.45" customHeight="1">
      <c r="A446" s="1">
        <v>446</v>
      </c>
      <c r="B446" s="1"/>
      <c r="C446" s="1"/>
      <c r="D446" s="1"/>
      <c r="E446" s="1"/>
      <c r="F446" s="1"/>
      <c r="G446" s="1"/>
      <c r="H446" s="1"/>
      <c r="I446" s="1"/>
      <c r="J446" s="1"/>
      <c r="K446" s="1"/>
      <c r="L446" s="1"/>
      <c r="M446" s="1"/>
      <c r="N446" s="1"/>
      <c r="P446" s="3"/>
      <c r="Q446" s="3"/>
      <c r="R446" s="3"/>
      <c r="S446" s="5">
        <f t="shared" si="17"/>
        <v>0</v>
      </c>
      <c r="T446" s="1"/>
      <c r="U446" s="1"/>
      <c r="V446" s="1"/>
      <c r="Y446" s="1"/>
      <c r="Z446" s="1"/>
      <c r="AB446" s="1"/>
      <c r="AC446" s="3"/>
      <c r="AF446" s="4" t="e">
        <f t="shared" si="18"/>
        <v>#NUM!</v>
      </c>
    </row>
    <row r="447" spans="1:32" s="2" customFormat="1" ht="26.45" customHeight="1">
      <c r="A447" s="1">
        <v>447</v>
      </c>
      <c r="B447" s="1"/>
      <c r="C447" s="1"/>
      <c r="D447" s="1"/>
      <c r="E447" s="1"/>
      <c r="F447" s="1"/>
      <c r="G447" s="1"/>
      <c r="H447" s="1"/>
      <c r="I447" s="1"/>
      <c r="J447" s="1"/>
      <c r="K447" s="1"/>
      <c r="L447" s="1"/>
      <c r="M447" s="1"/>
      <c r="N447" s="1"/>
      <c r="P447" s="3"/>
      <c r="Q447" s="3"/>
      <c r="R447" s="3"/>
      <c r="S447" s="5">
        <f t="shared" si="17"/>
        <v>0</v>
      </c>
      <c r="T447" s="1"/>
      <c r="U447" s="1"/>
      <c r="V447" s="1"/>
      <c r="Y447" s="1"/>
      <c r="Z447" s="1"/>
      <c r="AB447" s="1"/>
      <c r="AC447" s="3"/>
      <c r="AF447" s="4" t="e">
        <f t="shared" si="18"/>
        <v>#NUM!</v>
      </c>
    </row>
    <row r="448" spans="1:32" s="2" customFormat="1" ht="26.45" customHeight="1">
      <c r="A448" s="1">
        <v>448</v>
      </c>
      <c r="B448" s="1"/>
      <c r="C448" s="1"/>
      <c r="D448" s="1"/>
      <c r="E448" s="1"/>
      <c r="F448" s="1"/>
      <c r="G448" s="1"/>
      <c r="H448" s="1"/>
      <c r="I448" s="1"/>
      <c r="J448" s="1"/>
      <c r="K448" s="1"/>
      <c r="L448" s="1"/>
      <c r="M448" s="1"/>
      <c r="N448" s="1"/>
      <c r="P448" s="3"/>
      <c r="Q448" s="3"/>
      <c r="R448" s="3"/>
      <c r="S448" s="5">
        <f t="shared" si="17"/>
        <v>0</v>
      </c>
      <c r="T448" s="1"/>
      <c r="U448" s="1"/>
      <c r="V448" s="1"/>
      <c r="Y448" s="1"/>
      <c r="Z448" s="1"/>
      <c r="AB448" s="1"/>
      <c r="AC448" s="3"/>
      <c r="AF448" s="4" t="e">
        <f t="shared" si="18"/>
        <v>#NUM!</v>
      </c>
    </row>
    <row r="449" spans="1:32" s="2" customFormat="1" ht="26.45" customHeight="1">
      <c r="A449" s="1">
        <v>449</v>
      </c>
      <c r="B449" s="1"/>
      <c r="C449" s="1"/>
      <c r="D449" s="1"/>
      <c r="E449" s="1"/>
      <c r="F449" s="1"/>
      <c r="G449" s="1"/>
      <c r="H449" s="1"/>
      <c r="I449" s="1"/>
      <c r="J449" s="1"/>
      <c r="K449" s="1"/>
      <c r="L449" s="1"/>
      <c r="M449" s="1"/>
      <c r="N449" s="1"/>
      <c r="P449" s="3"/>
      <c r="Q449" s="3"/>
      <c r="R449" s="3"/>
      <c r="S449" s="5">
        <f t="shared" si="17"/>
        <v>0</v>
      </c>
      <c r="T449" s="1"/>
      <c r="U449" s="1"/>
      <c r="V449" s="1"/>
      <c r="Y449" s="1"/>
      <c r="Z449" s="1"/>
      <c r="AB449" s="1"/>
      <c r="AC449" s="3"/>
      <c r="AF449" s="4" t="e">
        <f t="shared" si="18"/>
        <v>#NUM!</v>
      </c>
    </row>
    <row r="450" spans="1:32" s="2" customFormat="1" ht="26.45" customHeight="1">
      <c r="A450" s="1">
        <v>450</v>
      </c>
      <c r="B450" s="1"/>
      <c r="C450" s="1"/>
      <c r="D450" s="1"/>
      <c r="E450" s="1"/>
      <c r="F450" s="1"/>
      <c r="G450" s="1"/>
      <c r="H450" s="1"/>
      <c r="I450" s="1"/>
      <c r="J450" s="1"/>
      <c r="K450" s="1"/>
      <c r="L450" s="1"/>
      <c r="M450" s="1"/>
      <c r="N450" s="1"/>
      <c r="P450" s="3"/>
      <c r="Q450" s="3"/>
      <c r="R450" s="3"/>
      <c r="S450" s="5">
        <f t="shared" si="17"/>
        <v>0</v>
      </c>
      <c r="T450" s="1"/>
      <c r="U450" s="1"/>
      <c r="V450" s="1"/>
      <c r="Y450" s="1"/>
      <c r="Z450" s="1"/>
      <c r="AB450" s="1"/>
      <c r="AC450" s="3"/>
      <c r="AF450" s="4" t="e">
        <f t="shared" si="18"/>
        <v>#NUM!</v>
      </c>
    </row>
    <row r="451" spans="1:32" s="2" customFormat="1" ht="26.45" customHeight="1">
      <c r="A451" s="1">
        <v>451</v>
      </c>
      <c r="B451" s="1"/>
      <c r="C451" s="1"/>
      <c r="D451" s="1"/>
      <c r="E451" s="1"/>
      <c r="F451" s="1"/>
      <c r="G451" s="1"/>
      <c r="H451" s="1"/>
      <c r="I451" s="1"/>
      <c r="J451" s="1"/>
      <c r="K451" s="1"/>
      <c r="L451" s="1"/>
      <c r="M451" s="1"/>
      <c r="N451" s="1"/>
      <c r="P451" s="3"/>
      <c r="Q451" s="3"/>
      <c r="R451" s="3"/>
      <c r="S451" s="5">
        <f t="shared" si="17"/>
        <v>0</v>
      </c>
      <c r="T451" s="1"/>
      <c r="U451" s="1"/>
      <c r="V451" s="1"/>
      <c r="Y451" s="1"/>
      <c r="Z451" s="1"/>
      <c r="AB451" s="1"/>
      <c r="AC451" s="3"/>
      <c r="AF451" s="4" t="e">
        <f t="shared" si="18"/>
        <v>#NUM!</v>
      </c>
    </row>
    <row r="452" spans="1:32" s="2" customFormat="1" ht="26.45" customHeight="1">
      <c r="A452" s="1">
        <v>452</v>
      </c>
      <c r="B452" s="1"/>
      <c r="C452" s="1"/>
      <c r="D452" s="1"/>
      <c r="E452" s="1"/>
      <c r="F452" s="1"/>
      <c r="G452" s="1"/>
      <c r="H452" s="1"/>
      <c r="I452" s="1"/>
      <c r="J452" s="1"/>
      <c r="K452" s="1"/>
      <c r="L452" s="1"/>
      <c r="M452" s="1"/>
      <c r="N452" s="1"/>
      <c r="P452" s="3"/>
      <c r="Q452" s="3"/>
      <c r="R452" s="3"/>
      <c r="S452" s="5">
        <f t="shared" si="17"/>
        <v>0</v>
      </c>
      <c r="T452" s="1"/>
      <c r="U452" s="1"/>
      <c r="V452" s="1"/>
      <c r="Y452" s="1"/>
      <c r="Z452" s="1"/>
      <c r="AB452" s="1"/>
      <c r="AC452" s="3"/>
      <c r="AF452" s="4" t="e">
        <f t="shared" si="18"/>
        <v>#NUM!</v>
      </c>
    </row>
    <row r="453" spans="1:32" s="2" customFormat="1" ht="26.45" customHeight="1">
      <c r="A453" s="1">
        <v>453</v>
      </c>
      <c r="B453" s="1"/>
      <c r="C453" s="1"/>
      <c r="D453" s="1"/>
      <c r="E453" s="1"/>
      <c r="F453" s="1"/>
      <c r="G453" s="1"/>
      <c r="H453" s="1"/>
      <c r="I453" s="1"/>
      <c r="J453" s="1"/>
      <c r="K453" s="1"/>
      <c r="L453" s="1"/>
      <c r="M453" s="1"/>
      <c r="N453" s="1"/>
      <c r="P453" s="3"/>
      <c r="Q453" s="3"/>
      <c r="R453" s="3"/>
      <c r="S453" s="5">
        <f t="shared" si="17"/>
        <v>0</v>
      </c>
      <c r="T453" s="1"/>
      <c r="U453" s="1"/>
      <c r="V453" s="1"/>
      <c r="Y453" s="1"/>
      <c r="Z453" s="1"/>
      <c r="AB453" s="1"/>
      <c r="AC453" s="3"/>
      <c r="AF453" s="4" t="e">
        <f t="shared" si="18"/>
        <v>#NUM!</v>
      </c>
    </row>
    <row r="454" spans="1:32" s="2" customFormat="1" ht="26.45" customHeight="1">
      <c r="A454" s="1">
        <v>454</v>
      </c>
      <c r="B454" s="1"/>
      <c r="C454" s="1"/>
      <c r="D454" s="1"/>
      <c r="E454" s="1"/>
      <c r="F454" s="1"/>
      <c r="G454" s="1"/>
      <c r="H454" s="1"/>
      <c r="I454" s="1"/>
      <c r="J454" s="1"/>
      <c r="K454" s="1"/>
      <c r="L454" s="1"/>
      <c r="M454" s="1"/>
      <c r="N454" s="1"/>
      <c r="P454" s="3"/>
      <c r="Q454" s="3"/>
      <c r="R454" s="3"/>
      <c r="S454" s="5">
        <f t="shared" si="17"/>
        <v>0</v>
      </c>
      <c r="T454" s="1"/>
      <c r="U454" s="1"/>
      <c r="V454" s="1"/>
      <c r="Y454" s="1"/>
      <c r="Z454" s="1"/>
      <c r="AB454" s="1"/>
      <c r="AC454" s="3"/>
      <c r="AF454" s="4" t="e">
        <f t="shared" si="18"/>
        <v>#NUM!</v>
      </c>
    </row>
    <row r="455" spans="1:32" s="2" customFormat="1" ht="26.45" customHeight="1">
      <c r="A455" s="1">
        <v>455</v>
      </c>
      <c r="B455" s="1"/>
      <c r="C455" s="1"/>
      <c r="D455" s="1"/>
      <c r="E455" s="1"/>
      <c r="F455" s="1"/>
      <c r="G455" s="1"/>
      <c r="H455" s="1"/>
      <c r="I455" s="1"/>
      <c r="J455" s="1"/>
      <c r="K455" s="1"/>
      <c r="L455" s="1"/>
      <c r="M455" s="1"/>
      <c r="N455" s="1"/>
      <c r="P455" s="3"/>
      <c r="Q455" s="3"/>
      <c r="R455" s="3"/>
      <c r="S455" s="5">
        <f t="shared" si="17"/>
        <v>0</v>
      </c>
      <c r="T455" s="1"/>
      <c r="U455" s="1"/>
      <c r="V455" s="1"/>
      <c r="Y455" s="1"/>
      <c r="Z455" s="1"/>
      <c r="AB455" s="1"/>
      <c r="AC455" s="3"/>
      <c r="AF455" s="4" t="e">
        <f t="shared" si="18"/>
        <v>#NUM!</v>
      </c>
    </row>
    <row r="456" spans="1:32" s="2" customFormat="1" ht="26.45" customHeight="1">
      <c r="A456" s="1">
        <v>456</v>
      </c>
      <c r="B456" s="1"/>
      <c r="C456" s="1"/>
      <c r="D456" s="1"/>
      <c r="E456" s="1"/>
      <c r="F456" s="1"/>
      <c r="G456" s="1"/>
      <c r="H456" s="1"/>
      <c r="I456" s="1"/>
      <c r="J456" s="1"/>
      <c r="K456" s="1"/>
      <c r="L456" s="1"/>
      <c r="M456" s="1"/>
      <c r="N456" s="1"/>
      <c r="P456" s="3"/>
      <c r="Q456" s="3"/>
      <c r="R456" s="3"/>
      <c r="S456" s="5">
        <f t="shared" si="17"/>
        <v>0</v>
      </c>
      <c r="T456" s="1"/>
      <c r="U456" s="1"/>
      <c r="V456" s="1"/>
      <c r="Y456" s="1"/>
      <c r="Z456" s="1"/>
      <c r="AB456" s="1"/>
      <c r="AC456" s="3"/>
      <c r="AF456" s="4" t="e">
        <f t="shared" si="18"/>
        <v>#NUM!</v>
      </c>
    </row>
    <row r="457" spans="1:32" s="2" customFormat="1" ht="26.45" customHeight="1">
      <c r="A457" s="1">
        <v>457</v>
      </c>
      <c r="B457" s="1"/>
      <c r="C457" s="1"/>
      <c r="D457" s="1"/>
      <c r="E457" s="1"/>
      <c r="F457" s="1"/>
      <c r="G457" s="1"/>
      <c r="H457" s="1"/>
      <c r="I457" s="1"/>
      <c r="J457" s="1"/>
      <c r="K457" s="1"/>
      <c r="L457" s="1"/>
      <c r="M457" s="1"/>
      <c r="N457" s="1"/>
      <c r="P457" s="3"/>
      <c r="Q457" s="3"/>
      <c r="R457" s="3"/>
      <c r="S457" s="5">
        <f t="shared" si="17"/>
        <v>0</v>
      </c>
      <c r="T457" s="1"/>
      <c r="U457" s="1"/>
      <c r="V457" s="1"/>
      <c r="Y457" s="1"/>
      <c r="Z457" s="1"/>
      <c r="AB457" s="1"/>
      <c r="AC457" s="3"/>
      <c r="AF457" s="4" t="e">
        <f t="shared" si="18"/>
        <v>#NUM!</v>
      </c>
    </row>
    <row r="458" spans="1:32" s="2" customFormat="1" ht="26.45" customHeight="1">
      <c r="A458" s="1">
        <v>458</v>
      </c>
      <c r="B458" s="1"/>
      <c r="C458" s="1"/>
      <c r="D458" s="1"/>
      <c r="E458" s="1"/>
      <c r="F458" s="1"/>
      <c r="G458" s="1"/>
      <c r="H458" s="1"/>
      <c r="I458" s="1"/>
      <c r="J458" s="1"/>
      <c r="K458" s="1"/>
      <c r="L458" s="1"/>
      <c r="M458" s="1"/>
      <c r="N458" s="1"/>
      <c r="P458" s="3"/>
      <c r="Q458" s="3"/>
      <c r="R458" s="3"/>
      <c r="S458" s="5">
        <f t="shared" si="17"/>
        <v>0</v>
      </c>
      <c r="T458" s="1"/>
      <c r="U458" s="1"/>
      <c r="V458" s="1"/>
      <c r="Y458" s="1"/>
      <c r="Z458" s="1"/>
      <c r="AB458" s="1"/>
      <c r="AC458" s="3"/>
      <c r="AF458" s="4" t="e">
        <f t="shared" si="18"/>
        <v>#NUM!</v>
      </c>
    </row>
    <row r="459" spans="1:32" s="2" customFormat="1" ht="26.45" customHeight="1">
      <c r="A459" s="1">
        <v>459</v>
      </c>
      <c r="B459" s="1"/>
      <c r="C459" s="1"/>
      <c r="D459" s="1"/>
      <c r="E459" s="1"/>
      <c r="F459" s="1"/>
      <c r="G459" s="1"/>
      <c r="H459" s="1"/>
      <c r="I459" s="1"/>
      <c r="J459" s="1"/>
      <c r="K459" s="1"/>
      <c r="L459" s="1"/>
      <c r="M459" s="1"/>
      <c r="N459" s="1"/>
      <c r="P459" s="3"/>
      <c r="Q459" s="3"/>
      <c r="R459" s="3"/>
      <c r="S459" s="5">
        <f t="shared" si="17"/>
        <v>0</v>
      </c>
      <c r="T459" s="1"/>
      <c r="U459" s="1"/>
      <c r="V459" s="1"/>
      <c r="Y459" s="1"/>
      <c r="Z459" s="1"/>
      <c r="AB459" s="1"/>
      <c r="AC459" s="3"/>
      <c r="AF459" s="4" t="e">
        <f t="shared" si="18"/>
        <v>#NUM!</v>
      </c>
    </row>
    <row r="460" spans="1:32" s="2" customFormat="1" ht="26.45" customHeight="1">
      <c r="A460" s="1">
        <v>460</v>
      </c>
      <c r="B460" s="1"/>
      <c r="C460" s="1"/>
      <c r="D460" s="1"/>
      <c r="E460" s="1"/>
      <c r="F460" s="1"/>
      <c r="G460" s="1"/>
      <c r="H460" s="1"/>
      <c r="I460" s="1"/>
      <c r="J460" s="1"/>
      <c r="K460" s="1"/>
      <c r="L460" s="1"/>
      <c r="M460" s="1"/>
      <c r="N460" s="1"/>
      <c r="P460" s="3"/>
      <c r="Q460" s="3"/>
      <c r="R460" s="3"/>
      <c r="S460" s="5">
        <f t="shared" si="17"/>
        <v>0</v>
      </c>
      <c r="T460" s="1"/>
      <c r="U460" s="1"/>
      <c r="V460" s="1"/>
      <c r="Y460" s="1"/>
      <c r="Z460" s="1"/>
      <c r="AB460" s="1"/>
      <c r="AC460" s="3"/>
      <c r="AF460" s="4" t="e">
        <f t="shared" si="18"/>
        <v>#NUM!</v>
      </c>
    </row>
    <row r="461" spans="1:32" s="2" customFormat="1" ht="26.45" customHeight="1">
      <c r="A461" s="1">
        <v>461</v>
      </c>
      <c r="B461" s="1"/>
      <c r="C461" s="1"/>
      <c r="D461" s="1"/>
      <c r="E461" s="1"/>
      <c r="F461" s="1"/>
      <c r="G461" s="1"/>
      <c r="H461" s="1"/>
      <c r="I461" s="1"/>
      <c r="J461" s="1"/>
      <c r="K461" s="1"/>
      <c r="L461" s="1"/>
      <c r="M461" s="1"/>
      <c r="N461" s="1"/>
      <c r="P461" s="3"/>
      <c r="Q461" s="3"/>
      <c r="R461" s="3"/>
      <c r="S461" s="5">
        <f t="shared" si="17"/>
        <v>0</v>
      </c>
      <c r="T461" s="1"/>
      <c r="U461" s="1"/>
      <c r="V461" s="1"/>
      <c r="Y461" s="1"/>
      <c r="Z461" s="1"/>
      <c r="AB461" s="1"/>
      <c r="AC461" s="3"/>
      <c r="AF461" s="4" t="e">
        <f t="shared" si="18"/>
        <v>#NUM!</v>
      </c>
    </row>
    <row r="462" spans="1:32" s="2" customFormat="1" ht="26.45" customHeight="1">
      <c r="A462" s="1">
        <v>462</v>
      </c>
      <c r="B462" s="1"/>
      <c r="C462" s="1"/>
      <c r="D462" s="1"/>
      <c r="E462" s="1"/>
      <c r="F462" s="1"/>
      <c r="G462" s="1"/>
      <c r="H462" s="1"/>
      <c r="I462" s="1"/>
      <c r="J462" s="1"/>
      <c r="K462" s="1"/>
      <c r="L462" s="1"/>
      <c r="M462" s="1"/>
      <c r="N462" s="1"/>
      <c r="P462" s="3"/>
      <c r="Q462" s="3"/>
      <c r="R462" s="3"/>
      <c r="S462" s="5">
        <f t="shared" si="17"/>
        <v>0</v>
      </c>
      <c r="T462" s="1"/>
      <c r="U462" s="1"/>
      <c r="V462" s="1"/>
      <c r="Y462" s="1"/>
      <c r="Z462" s="1"/>
      <c r="AB462" s="1"/>
      <c r="AC462" s="3"/>
      <c r="AF462" s="4" t="e">
        <f t="shared" si="18"/>
        <v>#NUM!</v>
      </c>
    </row>
    <row r="463" spans="1:32" s="2" customFormat="1" ht="26.45" customHeight="1">
      <c r="A463" s="1">
        <v>463</v>
      </c>
      <c r="B463" s="1"/>
      <c r="C463" s="1"/>
      <c r="D463" s="1"/>
      <c r="E463" s="1"/>
      <c r="F463" s="1"/>
      <c r="G463" s="1"/>
      <c r="H463" s="1"/>
      <c r="I463" s="1"/>
      <c r="J463" s="1"/>
      <c r="K463" s="1"/>
      <c r="L463" s="1"/>
      <c r="M463" s="1"/>
      <c r="N463" s="1"/>
      <c r="P463" s="3"/>
      <c r="Q463" s="3"/>
      <c r="R463" s="3"/>
      <c r="S463" s="5">
        <f t="shared" si="17"/>
        <v>0</v>
      </c>
      <c r="T463" s="1"/>
      <c r="U463" s="1"/>
      <c r="V463" s="1"/>
      <c r="Y463" s="1"/>
      <c r="Z463" s="1"/>
      <c r="AB463" s="1"/>
      <c r="AC463" s="3"/>
      <c r="AF463" s="4" t="e">
        <f t="shared" si="18"/>
        <v>#NUM!</v>
      </c>
    </row>
    <row r="464" spans="1:32" s="2" customFormat="1" ht="26.45" customHeight="1">
      <c r="A464" s="1">
        <v>464</v>
      </c>
      <c r="B464" s="1"/>
      <c r="C464" s="1"/>
      <c r="D464" s="1"/>
      <c r="E464" s="1"/>
      <c r="F464" s="1"/>
      <c r="G464" s="1"/>
      <c r="H464" s="1"/>
      <c r="I464" s="1"/>
      <c r="J464" s="1"/>
      <c r="K464" s="1"/>
      <c r="L464" s="1"/>
      <c r="M464" s="1"/>
      <c r="N464" s="1"/>
      <c r="P464" s="3"/>
      <c r="Q464" s="3"/>
      <c r="R464" s="3"/>
      <c r="S464" s="5">
        <f t="shared" si="17"/>
        <v>0</v>
      </c>
      <c r="T464" s="1"/>
      <c r="U464" s="1"/>
      <c r="V464" s="1"/>
      <c r="Y464" s="1"/>
      <c r="Z464" s="1"/>
      <c r="AB464" s="1"/>
      <c r="AC464" s="3"/>
      <c r="AF464" s="4" t="e">
        <f t="shared" si="18"/>
        <v>#NUM!</v>
      </c>
    </row>
    <row r="465" spans="1:32" s="2" customFormat="1" ht="26.45" customHeight="1">
      <c r="A465" s="1">
        <v>465</v>
      </c>
      <c r="B465" s="1"/>
      <c r="C465" s="1"/>
      <c r="D465" s="1"/>
      <c r="E465" s="1"/>
      <c r="F465" s="1"/>
      <c r="G465" s="1"/>
      <c r="H465" s="1"/>
      <c r="I465" s="1"/>
      <c r="J465" s="1"/>
      <c r="K465" s="1"/>
      <c r="L465" s="1"/>
      <c r="M465" s="1"/>
      <c r="N465" s="1"/>
      <c r="P465" s="3"/>
      <c r="Q465" s="3"/>
      <c r="R465" s="3"/>
      <c r="S465" s="5">
        <f t="shared" si="17"/>
        <v>0</v>
      </c>
      <c r="T465" s="1"/>
      <c r="U465" s="1"/>
      <c r="V465" s="1"/>
      <c r="Y465" s="1"/>
      <c r="Z465" s="1"/>
      <c r="AB465" s="1"/>
      <c r="AC465" s="3"/>
      <c r="AF465" s="4" t="e">
        <f t="shared" si="18"/>
        <v>#NUM!</v>
      </c>
    </row>
    <row r="466" spans="1:32" s="2" customFormat="1" ht="26.45" customHeight="1">
      <c r="A466" s="1">
        <v>466</v>
      </c>
      <c r="B466" s="1"/>
      <c r="C466" s="1"/>
      <c r="D466" s="1"/>
      <c r="E466" s="1"/>
      <c r="F466" s="1"/>
      <c r="G466" s="1"/>
      <c r="H466" s="1"/>
      <c r="I466" s="1"/>
      <c r="J466" s="1"/>
      <c r="K466" s="1"/>
      <c r="L466" s="1"/>
      <c r="M466" s="1"/>
      <c r="N466" s="1"/>
      <c r="P466" s="3"/>
      <c r="Q466" s="3"/>
      <c r="R466" s="3"/>
      <c r="S466" s="5">
        <f t="shared" si="17"/>
        <v>0</v>
      </c>
      <c r="T466" s="1"/>
      <c r="U466" s="1"/>
      <c r="V466" s="1"/>
      <c r="Y466" s="1"/>
      <c r="Z466" s="1"/>
      <c r="AB466" s="1"/>
      <c r="AC466" s="3"/>
      <c r="AF466" s="4" t="e">
        <f t="shared" si="18"/>
        <v>#NUM!</v>
      </c>
    </row>
    <row r="467" spans="1:32" s="2" customFormat="1" ht="26.45" customHeight="1">
      <c r="A467" s="1">
        <v>467</v>
      </c>
      <c r="B467" s="1"/>
      <c r="C467" s="1"/>
      <c r="D467" s="1"/>
      <c r="E467" s="1"/>
      <c r="F467" s="1"/>
      <c r="G467" s="1"/>
      <c r="H467" s="1"/>
      <c r="I467" s="1"/>
      <c r="J467" s="1"/>
      <c r="K467" s="1"/>
      <c r="L467" s="1"/>
      <c r="M467" s="1"/>
      <c r="N467" s="1"/>
      <c r="P467" s="3"/>
      <c r="Q467" s="3"/>
      <c r="R467" s="3"/>
      <c r="S467" s="5">
        <f t="shared" si="17"/>
        <v>0</v>
      </c>
      <c r="T467" s="1"/>
      <c r="U467" s="1"/>
      <c r="V467" s="1"/>
      <c r="Y467" s="1"/>
      <c r="Z467" s="1"/>
      <c r="AB467" s="1"/>
      <c r="AC467" s="3"/>
      <c r="AF467" s="4" t="e">
        <f t="shared" si="18"/>
        <v>#NUM!</v>
      </c>
    </row>
    <row r="468" spans="1:32" s="2" customFormat="1" ht="26.45" customHeight="1">
      <c r="A468" s="1">
        <v>468</v>
      </c>
      <c r="B468" s="1"/>
      <c r="C468" s="1"/>
      <c r="D468" s="1"/>
      <c r="E468" s="1"/>
      <c r="F468" s="1"/>
      <c r="G468" s="1"/>
      <c r="H468" s="1"/>
      <c r="I468" s="1"/>
      <c r="J468" s="1"/>
      <c r="K468" s="1"/>
      <c r="L468" s="1"/>
      <c r="M468" s="1"/>
      <c r="N468" s="1"/>
      <c r="P468" s="3"/>
      <c r="Q468" s="3"/>
      <c r="R468" s="3"/>
      <c r="S468" s="5">
        <f t="shared" si="17"/>
        <v>0</v>
      </c>
      <c r="T468" s="1"/>
      <c r="U468" s="1"/>
      <c r="V468" s="1"/>
      <c r="Y468" s="1"/>
      <c r="Z468" s="1"/>
      <c r="AB468" s="1"/>
      <c r="AC468" s="3"/>
      <c r="AF468" s="4" t="e">
        <f t="shared" si="18"/>
        <v>#NUM!</v>
      </c>
    </row>
    <row r="469" spans="1:32" s="2" customFormat="1" ht="26.45" customHeight="1">
      <c r="A469" s="1">
        <v>469</v>
      </c>
      <c r="B469" s="1"/>
      <c r="C469" s="1"/>
      <c r="D469" s="1"/>
      <c r="E469" s="1"/>
      <c r="F469" s="1"/>
      <c r="G469" s="1"/>
      <c r="H469" s="1"/>
      <c r="I469" s="1"/>
      <c r="J469" s="1"/>
      <c r="K469" s="1"/>
      <c r="L469" s="1"/>
      <c r="M469" s="1"/>
      <c r="N469" s="1"/>
      <c r="P469" s="3"/>
      <c r="Q469" s="3"/>
      <c r="R469" s="3"/>
      <c r="S469" s="5">
        <f t="shared" si="17"/>
        <v>0</v>
      </c>
      <c r="T469" s="1"/>
      <c r="U469" s="1"/>
      <c r="V469" s="1"/>
      <c r="Y469" s="1"/>
      <c r="Z469" s="1"/>
      <c r="AB469" s="1"/>
      <c r="AC469" s="3"/>
      <c r="AF469" s="4" t="e">
        <f t="shared" si="18"/>
        <v>#NUM!</v>
      </c>
    </row>
    <row r="470" spans="1:32" s="2" customFormat="1" ht="26.45" customHeight="1">
      <c r="A470" s="1">
        <v>470</v>
      </c>
      <c r="B470" s="1"/>
      <c r="C470" s="1"/>
      <c r="D470" s="1"/>
      <c r="E470" s="1"/>
      <c r="F470" s="1"/>
      <c r="G470" s="1"/>
      <c r="H470" s="1"/>
      <c r="I470" s="1"/>
      <c r="J470" s="1"/>
      <c r="K470" s="1"/>
      <c r="L470" s="1"/>
      <c r="M470" s="1"/>
      <c r="N470" s="1"/>
      <c r="P470" s="3"/>
      <c r="Q470" s="3"/>
      <c r="R470" s="3"/>
      <c r="S470" s="5">
        <f t="shared" si="17"/>
        <v>0</v>
      </c>
      <c r="T470" s="1"/>
      <c r="U470" s="1"/>
      <c r="V470" s="1"/>
      <c r="Y470" s="1"/>
      <c r="Z470" s="1"/>
      <c r="AB470" s="1"/>
      <c r="AC470" s="3"/>
      <c r="AF470" s="4" t="e">
        <f t="shared" si="18"/>
        <v>#NUM!</v>
      </c>
    </row>
    <row r="471" spans="1:32" s="2" customFormat="1" ht="26.45" customHeight="1">
      <c r="A471" s="1">
        <v>471</v>
      </c>
      <c r="B471" s="1"/>
      <c r="C471" s="1"/>
      <c r="D471" s="1"/>
      <c r="E471" s="1"/>
      <c r="F471" s="1"/>
      <c r="G471" s="1"/>
      <c r="H471" s="1"/>
      <c r="I471" s="1"/>
      <c r="J471" s="1"/>
      <c r="K471" s="1"/>
      <c r="L471" s="1"/>
      <c r="M471" s="1"/>
      <c r="N471" s="1"/>
      <c r="P471" s="3"/>
      <c r="Q471" s="3"/>
      <c r="R471" s="3"/>
      <c r="S471" s="5">
        <f t="shared" si="17"/>
        <v>0</v>
      </c>
      <c r="T471" s="1"/>
      <c r="U471" s="1"/>
      <c r="V471" s="1"/>
      <c r="Y471" s="1"/>
      <c r="Z471" s="1"/>
      <c r="AB471" s="1"/>
      <c r="AC471" s="3"/>
      <c r="AF471" s="4" t="e">
        <f t="shared" si="18"/>
        <v>#NUM!</v>
      </c>
    </row>
    <row r="472" spans="1:32" s="2" customFormat="1" ht="26.45" customHeight="1">
      <c r="A472" s="1">
        <v>472</v>
      </c>
      <c r="B472" s="1"/>
      <c r="C472" s="1"/>
      <c r="D472" s="1"/>
      <c r="E472" s="1"/>
      <c r="F472" s="1"/>
      <c r="G472" s="1"/>
      <c r="H472" s="1"/>
      <c r="I472" s="1"/>
      <c r="J472" s="1"/>
      <c r="K472" s="1"/>
      <c r="L472" s="1"/>
      <c r="M472" s="1"/>
      <c r="N472" s="1"/>
      <c r="P472" s="3"/>
      <c r="Q472" s="3"/>
      <c r="R472" s="3"/>
      <c r="S472" s="5">
        <f t="shared" si="17"/>
        <v>0</v>
      </c>
      <c r="T472" s="1"/>
      <c r="U472" s="1"/>
      <c r="V472" s="1"/>
      <c r="Y472" s="1"/>
      <c r="Z472" s="1"/>
      <c r="AB472" s="1"/>
      <c r="AC472" s="3"/>
      <c r="AF472" s="4" t="e">
        <f t="shared" si="18"/>
        <v>#NUM!</v>
      </c>
    </row>
    <row r="473" spans="1:32" s="2" customFormat="1" ht="26.45" customHeight="1">
      <c r="A473" s="1">
        <v>473</v>
      </c>
      <c r="B473" s="1"/>
      <c r="C473" s="1"/>
      <c r="D473" s="1"/>
      <c r="E473" s="1"/>
      <c r="F473" s="1"/>
      <c r="G473" s="1"/>
      <c r="H473" s="1"/>
      <c r="I473" s="1"/>
      <c r="J473" s="1"/>
      <c r="K473" s="1"/>
      <c r="L473" s="1"/>
      <c r="M473" s="1"/>
      <c r="N473" s="1"/>
      <c r="P473" s="3"/>
      <c r="Q473" s="3"/>
      <c r="R473" s="3"/>
      <c r="S473" s="5">
        <f t="shared" si="17"/>
        <v>0</v>
      </c>
      <c r="T473" s="1"/>
      <c r="U473" s="1"/>
      <c r="V473" s="1"/>
      <c r="Y473" s="1"/>
      <c r="Z473" s="1"/>
      <c r="AB473" s="1"/>
      <c r="AC473" s="3"/>
      <c r="AF473" s="4" t="e">
        <f t="shared" si="18"/>
        <v>#NUM!</v>
      </c>
    </row>
    <row r="474" spans="1:32" s="2" customFormat="1" ht="26.45" customHeight="1">
      <c r="A474" s="1">
        <v>474</v>
      </c>
      <c r="B474" s="1"/>
      <c r="C474" s="1"/>
      <c r="D474" s="1"/>
      <c r="E474" s="1"/>
      <c r="F474" s="1"/>
      <c r="G474" s="1"/>
      <c r="H474" s="1"/>
      <c r="I474" s="1"/>
      <c r="J474" s="1"/>
      <c r="K474" s="1"/>
      <c r="L474" s="1"/>
      <c r="M474" s="1"/>
      <c r="N474" s="1"/>
      <c r="P474" s="3"/>
      <c r="Q474" s="3"/>
      <c r="R474" s="3"/>
      <c r="S474" s="5">
        <f t="shared" si="17"/>
        <v>0</v>
      </c>
      <c r="T474" s="1"/>
      <c r="U474" s="1"/>
      <c r="V474" s="1"/>
      <c r="Y474" s="1"/>
      <c r="Z474" s="1"/>
      <c r="AB474" s="1"/>
      <c r="AC474" s="3"/>
      <c r="AF474" s="4" t="e">
        <f t="shared" si="18"/>
        <v>#NUM!</v>
      </c>
    </row>
    <row r="475" spans="1:32" s="2" customFormat="1" ht="26.45" customHeight="1">
      <c r="A475" s="1">
        <v>475</v>
      </c>
      <c r="B475" s="1"/>
      <c r="C475" s="1"/>
      <c r="D475" s="1"/>
      <c r="E475" s="1"/>
      <c r="F475" s="1"/>
      <c r="G475" s="1"/>
      <c r="H475" s="1"/>
      <c r="I475" s="1"/>
      <c r="J475" s="1"/>
      <c r="K475" s="1"/>
      <c r="L475" s="1"/>
      <c r="M475" s="1"/>
      <c r="N475" s="1"/>
      <c r="P475" s="3"/>
      <c r="Q475" s="3"/>
      <c r="R475" s="3"/>
      <c r="S475" s="5">
        <f t="shared" si="17"/>
        <v>0</v>
      </c>
      <c r="T475" s="1"/>
      <c r="U475" s="1"/>
      <c r="V475" s="1"/>
      <c r="Y475" s="1"/>
      <c r="Z475" s="1"/>
      <c r="AB475" s="1"/>
      <c r="AC475" s="3"/>
      <c r="AF475" s="4" t="e">
        <f t="shared" si="18"/>
        <v>#NUM!</v>
      </c>
    </row>
    <row r="476" spans="1:32" s="2" customFormat="1" ht="26.45" customHeight="1">
      <c r="A476" s="1">
        <v>476</v>
      </c>
      <c r="B476" s="1"/>
      <c r="C476" s="1"/>
      <c r="D476" s="1"/>
      <c r="E476" s="1"/>
      <c r="F476" s="1"/>
      <c r="G476" s="1"/>
      <c r="H476" s="1"/>
      <c r="I476" s="1"/>
      <c r="J476" s="1"/>
      <c r="K476" s="1"/>
      <c r="L476" s="1"/>
      <c r="M476" s="1"/>
      <c r="N476" s="1"/>
      <c r="P476" s="3"/>
      <c r="Q476" s="3"/>
      <c r="R476" s="3"/>
      <c r="S476" s="5">
        <f t="shared" si="17"/>
        <v>0</v>
      </c>
      <c r="T476" s="1"/>
      <c r="U476" s="1"/>
      <c r="V476" s="1"/>
      <c r="Y476" s="1"/>
      <c r="Z476" s="1"/>
      <c r="AB476" s="1"/>
      <c r="AC476" s="3"/>
      <c r="AF476" s="4" t="e">
        <f t="shared" si="18"/>
        <v>#NUM!</v>
      </c>
    </row>
    <row r="477" spans="1:32" s="2" customFormat="1" ht="26.45" customHeight="1">
      <c r="A477" s="1">
        <v>477</v>
      </c>
      <c r="B477" s="1"/>
      <c r="C477" s="1"/>
      <c r="D477" s="1"/>
      <c r="E477" s="1"/>
      <c r="F477" s="1"/>
      <c r="G477" s="1"/>
      <c r="H477" s="1"/>
      <c r="I477" s="1"/>
      <c r="J477" s="1"/>
      <c r="K477" s="1"/>
      <c r="L477" s="1"/>
      <c r="M477" s="1"/>
      <c r="N477" s="1"/>
      <c r="P477" s="3"/>
      <c r="Q477" s="3"/>
      <c r="R477" s="3"/>
      <c r="S477" s="5">
        <f t="shared" si="17"/>
        <v>0</v>
      </c>
      <c r="T477" s="1"/>
      <c r="U477" s="1"/>
      <c r="V477" s="1"/>
      <c r="Y477" s="1"/>
      <c r="Z477" s="1"/>
      <c r="AB477" s="1"/>
      <c r="AC477" s="3"/>
      <c r="AF477" s="4" t="e">
        <f t="shared" si="18"/>
        <v>#NUM!</v>
      </c>
    </row>
    <row r="478" spans="1:32" s="2" customFormat="1" ht="26.45" customHeight="1">
      <c r="A478" s="1">
        <v>478</v>
      </c>
      <c r="B478" s="1"/>
      <c r="C478" s="1"/>
      <c r="D478" s="1"/>
      <c r="E478" s="1"/>
      <c r="F478" s="1"/>
      <c r="G478" s="1"/>
      <c r="H478" s="1"/>
      <c r="I478" s="1"/>
      <c r="J478" s="1"/>
      <c r="K478" s="1"/>
      <c r="L478" s="1"/>
      <c r="M478" s="1"/>
      <c r="N478" s="1"/>
      <c r="P478" s="3"/>
      <c r="Q478" s="3"/>
      <c r="R478" s="3"/>
      <c r="S478" s="5">
        <f t="shared" si="17"/>
        <v>0</v>
      </c>
      <c r="T478" s="1"/>
      <c r="U478" s="1"/>
      <c r="V478" s="1"/>
      <c r="Y478" s="1"/>
      <c r="Z478" s="1"/>
      <c r="AB478" s="1"/>
      <c r="AC478" s="3"/>
      <c r="AF478" s="4" t="e">
        <f t="shared" si="18"/>
        <v>#NUM!</v>
      </c>
    </row>
    <row r="479" spans="1:32" s="2" customFormat="1" ht="26.45" customHeight="1">
      <c r="A479" s="1">
        <v>479</v>
      </c>
      <c r="B479" s="1"/>
      <c r="C479" s="1"/>
      <c r="D479" s="1"/>
      <c r="E479" s="1"/>
      <c r="F479" s="1"/>
      <c r="G479" s="1"/>
      <c r="H479" s="1"/>
      <c r="I479" s="1"/>
      <c r="J479" s="1"/>
      <c r="K479" s="1"/>
      <c r="L479" s="1"/>
      <c r="M479" s="1"/>
      <c r="N479" s="1"/>
      <c r="P479" s="3"/>
      <c r="Q479" s="3"/>
      <c r="R479" s="3"/>
      <c r="S479" s="5">
        <f t="shared" si="17"/>
        <v>0</v>
      </c>
      <c r="T479" s="1"/>
      <c r="U479" s="1"/>
      <c r="V479" s="1"/>
      <c r="Y479" s="1"/>
      <c r="Z479" s="1"/>
      <c r="AB479" s="1"/>
      <c r="AC479" s="3"/>
      <c r="AF479" s="4" t="e">
        <f t="shared" si="18"/>
        <v>#NUM!</v>
      </c>
    </row>
    <row r="480" spans="1:32" s="2" customFormat="1" ht="26.45" customHeight="1">
      <c r="A480" s="1">
        <v>480</v>
      </c>
      <c r="B480" s="1"/>
      <c r="C480" s="1"/>
      <c r="D480" s="1"/>
      <c r="E480" s="1"/>
      <c r="F480" s="1"/>
      <c r="G480" s="1"/>
      <c r="H480" s="1"/>
      <c r="I480" s="1"/>
      <c r="J480" s="1"/>
      <c r="K480" s="1"/>
      <c r="L480" s="1"/>
      <c r="M480" s="1"/>
      <c r="N480" s="1"/>
      <c r="P480" s="3"/>
      <c r="Q480" s="3"/>
      <c r="R480" s="3"/>
      <c r="S480" s="5">
        <f t="shared" si="17"/>
        <v>0</v>
      </c>
      <c r="T480" s="1"/>
      <c r="U480" s="1"/>
      <c r="V480" s="1"/>
      <c r="Y480" s="1"/>
      <c r="Z480" s="1"/>
      <c r="AB480" s="1"/>
      <c r="AC480" s="3"/>
      <c r="AF480" s="4" t="e">
        <f t="shared" si="18"/>
        <v>#NUM!</v>
      </c>
    </row>
    <row r="481" spans="1:32" s="2" customFormat="1" ht="26.45" customHeight="1">
      <c r="A481" s="1">
        <v>481</v>
      </c>
      <c r="B481" s="1"/>
      <c r="C481" s="1"/>
      <c r="D481" s="1"/>
      <c r="E481" s="1"/>
      <c r="F481" s="1"/>
      <c r="G481" s="1"/>
      <c r="H481" s="1"/>
      <c r="I481" s="1"/>
      <c r="J481" s="1"/>
      <c r="K481" s="1"/>
      <c r="L481" s="1"/>
      <c r="M481" s="1"/>
      <c r="N481" s="1"/>
      <c r="P481" s="3"/>
      <c r="Q481" s="3"/>
      <c r="R481" s="3"/>
      <c r="S481" s="5">
        <f t="shared" si="17"/>
        <v>0</v>
      </c>
      <c r="T481" s="1"/>
      <c r="U481" s="1"/>
      <c r="V481" s="1"/>
      <c r="Y481" s="1"/>
      <c r="Z481" s="1"/>
      <c r="AB481" s="1"/>
      <c r="AC481" s="3"/>
      <c r="AF481" s="4" t="e">
        <f t="shared" si="18"/>
        <v>#NUM!</v>
      </c>
    </row>
    <row r="482" spans="1:32" s="2" customFormat="1" ht="26.45" customHeight="1">
      <c r="A482" s="1">
        <v>482</v>
      </c>
      <c r="B482" s="1"/>
      <c r="C482" s="1"/>
      <c r="D482" s="1"/>
      <c r="E482" s="1"/>
      <c r="F482" s="1"/>
      <c r="G482" s="1"/>
      <c r="H482" s="1"/>
      <c r="I482" s="1"/>
      <c r="J482" s="1"/>
      <c r="K482" s="1"/>
      <c r="L482" s="1"/>
      <c r="M482" s="1"/>
      <c r="N482" s="1"/>
      <c r="P482" s="3"/>
      <c r="Q482" s="3"/>
      <c r="R482" s="3"/>
      <c r="S482" s="5">
        <f t="shared" si="17"/>
        <v>0</v>
      </c>
      <c r="T482" s="1"/>
      <c r="U482" s="1"/>
      <c r="V482" s="1"/>
      <c r="Y482" s="1"/>
      <c r="Z482" s="1"/>
      <c r="AB482" s="1"/>
      <c r="AC482" s="3"/>
      <c r="AF482" s="4" t="e">
        <f t="shared" si="18"/>
        <v>#NUM!</v>
      </c>
    </row>
    <row r="483" spans="1:32" s="2" customFormat="1" ht="26.45" customHeight="1">
      <c r="A483" s="1">
        <v>483</v>
      </c>
      <c r="B483" s="1"/>
      <c r="C483" s="1"/>
      <c r="D483" s="1"/>
      <c r="E483" s="1"/>
      <c r="F483" s="1"/>
      <c r="G483" s="1"/>
      <c r="H483" s="1"/>
      <c r="I483" s="1"/>
      <c r="J483" s="1"/>
      <c r="K483" s="1"/>
      <c r="L483" s="1"/>
      <c r="M483" s="1"/>
      <c r="N483" s="1"/>
      <c r="P483" s="3"/>
      <c r="Q483" s="3"/>
      <c r="R483" s="3"/>
      <c r="S483" s="5">
        <f t="shared" si="17"/>
        <v>0</v>
      </c>
      <c r="T483" s="1"/>
      <c r="U483" s="1"/>
      <c r="V483" s="1"/>
      <c r="Y483" s="1"/>
      <c r="Z483" s="1"/>
      <c r="AB483" s="1"/>
      <c r="AC483" s="3"/>
      <c r="AF483" s="4" t="e">
        <f t="shared" si="18"/>
        <v>#NUM!</v>
      </c>
    </row>
    <row r="484" spans="1:32" s="2" customFormat="1" ht="26.45" customHeight="1">
      <c r="A484" s="1">
        <v>484</v>
      </c>
      <c r="B484" s="1"/>
      <c r="C484" s="1"/>
      <c r="D484" s="1"/>
      <c r="E484" s="1"/>
      <c r="F484" s="1"/>
      <c r="G484" s="1"/>
      <c r="H484" s="1"/>
      <c r="I484" s="1"/>
      <c r="J484" s="1"/>
      <c r="K484" s="1"/>
      <c r="L484" s="1"/>
      <c r="M484" s="1"/>
      <c r="N484" s="1"/>
      <c r="P484" s="3"/>
      <c r="Q484" s="3"/>
      <c r="R484" s="3"/>
      <c r="S484" s="5">
        <f t="shared" si="17"/>
        <v>0</v>
      </c>
      <c r="T484" s="1"/>
      <c r="U484" s="1"/>
      <c r="V484" s="1"/>
      <c r="Y484" s="1"/>
      <c r="Z484" s="1"/>
      <c r="AB484" s="1"/>
      <c r="AC484" s="3"/>
      <c r="AF484" s="4" t="e">
        <f t="shared" si="18"/>
        <v>#NUM!</v>
      </c>
    </row>
    <row r="485" spans="1:32" s="2" customFormat="1" ht="26.45" customHeight="1">
      <c r="A485" s="1">
        <v>485</v>
      </c>
      <c r="B485" s="1"/>
      <c r="C485" s="1"/>
      <c r="D485" s="1"/>
      <c r="E485" s="1"/>
      <c r="F485" s="1"/>
      <c r="G485" s="1"/>
      <c r="H485" s="1"/>
      <c r="I485" s="1"/>
      <c r="J485" s="1"/>
      <c r="K485" s="1"/>
      <c r="L485" s="1"/>
      <c r="M485" s="1"/>
      <c r="N485" s="1"/>
      <c r="P485" s="3"/>
      <c r="Q485" s="3"/>
      <c r="R485" s="3"/>
      <c r="S485" s="5">
        <f t="shared" si="17"/>
        <v>0</v>
      </c>
      <c r="T485" s="1"/>
      <c r="U485" s="1"/>
      <c r="V485" s="1"/>
      <c r="Y485" s="1"/>
      <c r="Z485" s="1"/>
      <c r="AB485" s="1"/>
      <c r="AC485" s="3"/>
      <c r="AF485" s="4" t="e">
        <f t="shared" si="18"/>
        <v>#NUM!</v>
      </c>
    </row>
    <row r="486" spans="1:32" s="2" customFormat="1" ht="26.45" customHeight="1">
      <c r="A486" s="1">
        <v>486</v>
      </c>
      <c r="B486" s="1"/>
      <c r="C486" s="1"/>
      <c r="D486" s="1"/>
      <c r="E486" s="1"/>
      <c r="F486" s="1"/>
      <c r="G486" s="1"/>
      <c r="H486" s="1"/>
      <c r="I486" s="1"/>
      <c r="J486" s="1"/>
      <c r="K486" s="1"/>
      <c r="L486" s="1"/>
      <c r="M486" s="1"/>
      <c r="N486" s="1"/>
      <c r="P486" s="3"/>
      <c r="Q486" s="3"/>
      <c r="R486" s="3"/>
      <c r="S486" s="5">
        <f t="shared" si="17"/>
        <v>0</v>
      </c>
      <c r="T486" s="1"/>
      <c r="U486" s="1"/>
      <c r="V486" s="1"/>
      <c r="Y486" s="1"/>
      <c r="Z486" s="1"/>
      <c r="AB486" s="1"/>
      <c r="AC486" s="3"/>
      <c r="AF486" s="4" t="e">
        <f t="shared" si="18"/>
        <v>#NUM!</v>
      </c>
    </row>
    <row r="487" spans="1:32" s="2" customFormat="1" ht="26.45" customHeight="1">
      <c r="A487" s="1">
        <v>487</v>
      </c>
      <c r="B487" s="1"/>
      <c r="C487" s="1"/>
      <c r="D487" s="1"/>
      <c r="E487" s="1"/>
      <c r="F487" s="1"/>
      <c r="G487" s="1"/>
      <c r="H487" s="1"/>
      <c r="I487" s="1"/>
      <c r="J487" s="1"/>
      <c r="K487" s="1"/>
      <c r="L487" s="1"/>
      <c r="M487" s="1"/>
      <c r="N487" s="1"/>
      <c r="P487" s="3"/>
      <c r="Q487" s="3"/>
      <c r="R487" s="3"/>
      <c r="S487" s="5">
        <f t="shared" si="17"/>
        <v>0</v>
      </c>
      <c r="T487" s="1"/>
      <c r="U487" s="1"/>
      <c r="V487" s="1"/>
      <c r="Y487" s="1"/>
      <c r="Z487" s="1"/>
      <c r="AB487" s="1"/>
      <c r="AC487" s="3"/>
      <c r="AF487" s="4" t="e">
        <f t="shared" si="18"/>
        <v>#NUM!</v>
      </c>
    </row>
    <row r="488" spans="1:32" s="2" customFormat="1" ht="26.45" customHeight="1">
      <c r="A488" s="1">
        <v>488</v>
      </c>
      <c r="B488" s="1"/>
      <c r="C488" s="1"/>
      <c r="D488" s="1"/>
      <c r="E488" s="1"/>
      <c r="F488" s="1"/>
      <c r="G488" s="1"/>
      <c r="H488" s="1"/>
      <c r="I488" s="1"/>
      <c r="J488" s="1"/>
      <c r="K488" s="1"/>
      <c r="L488" s="1"/>
      <c r="M488" s="1"/>
      <c r="N488" s="1"/>
      <c r="P488" s="3"/>
      <c r="Q488" s="3"/>
      <c r="R488" s="3"/>
      <c r="S488" s="5">
        <f t="shared" si="17"/>
        <v>0</v>
      </c>
      <c r="T488" s="1"/>
      <c r="U488" s="1"/>
      <c r="V488" s="1"/>
      <c r="Y488" s="1"/>
      <c r="Z488" s="1"/>
      <c r="AB488" s="1"/>
      <c r="AC488" s="3"/>
      <c r="AF488" s="4" t="e">
        <f t="shared" si="18"/>
        <v>#NUM!</v>
      </c>
    </row>
    <row r="489" spans="1:32" s="2" customFormat="1" ht="26.45" customHeight="1">
      <c r="A489" s="1">
        <v>489</v>
      </c>
      <c r="B489" s="1"/>
      <c r="C489" s="1"/>
      <c r="D489" s="1"/>
      <c r="E489" s="1"/>
      <c r="F489" s="1"/>
      <c r="G489" s="1"/>
      <c r="H489" s="1"/>
      <c r="I489" s="1"/>
      <c r="J489" s="1"/>
      <c r="K489" s="1"/>
      <c r="L489" s="1"/>
      <c r="M489" s="1"/>
      <c r="N489" s="1"/>
      <c r="P489" s="3"/>
      <c r="Q489" s="3"/>
      <c r="R489" s="3"/>
      <c r="S489" s="5">
        <f t="shared" si="17"/>
        <v>0</v>
      </c>
      <c r="T489" s="1"/>
      <c r="U489" s="1"/>
      <c r="V489" s="1"/>
      <c r="Y489" s="1"/>
      <c r="Z489" s="1"/>
      <c r="AB489" s="1"/>
      <c r="AC489" s="3"/>
      <c r="AF489" s="4" t="e">
        <f t="shared" si="18"/>
        <v>#NUM!</v>
      </c>
    </row>
    <row r="490" spans="1:32" s="2" customFormat="1" ht="26.45" customHeight="1">
      <c r="A490" s="1">
        <v>490</v>
      </c>
      <c r="B490" s="1"/>
      <c r="C490" s="1"/>
      <c r="D490" s="1"/>
      <c r="E490" s="1"/>
      <c r="F490" s="1"/>
      <c r="G490" s="1"/>
      <c r="H490" s="1"/>
      <c r="I490" s="1"/>
      <c r="J490" s="1"/>
      <c r="K490" s="1"/>
      <c r="L490" s="1"/>
      <c r="M490" s="1"/>
      <c r="N490" s="1"/>
      <c r="P490" s="3"/>
      <c r="Q490" s="3"/>
      <c r="R490" s="3"/>
      <c r="S490" s="5">
        <f t="shared" si="17"/>
        <v>0</v>
      </c>
      <c r="T490" s="1"/>
      <c r="U490" s="1"/>
      <c r="V490" s="1"/>
      <c r="Y490" s="1"/>
      <c r="Z490" s="1"/>
      <c r="AB490" s="1"/>
      <c r="AC490" s="3"/>
      <c r="AF490" s="4" t="e">
        <f t="shared" si="18"/>
        <v>#NUM!</v>
      </c>
    </row>
  </sheetData>
  <autoFilter ref="A8:AF490" xr:uid="{36E64CA7-E9E1-4100-9F7A-B3FFC826E393}">
    <sortState xmlns:xlrd2="http://schemas.microsoft.com/office/spreadsheetml/2017/richdata2" ref="A9:AF490">
      <sortCondition ref="A8:A490"/>
    </sortState>
  </autoFilter>
  <mergeCells count="22">
    <mergeCell ref="AD5:AF6"/>
    <mergeCell ref="U5:U7"/>
    <mergeCell ref="V5:V7"/>
    <mergeCell ref="W5:W7"/>
    <mergeCell ref="X5:X7"/>
    <mergeCell ref="Y5:AC6"/>
    <mergeCell ref="A4:AF4"/>
    <mergeCell ref="A5:A7"/>
    <mergeCell ref="B5:B7"/>
    <mergeCell ref="C5:C7"/>
    <mergeCell ref="D5:D7"/>
    <mergeCell ref="E5:E7"/>
    <mergeCell ref="F5:F7"/>
    <mergeCell ref="G5:G7"/>
    <mergeCell ref="H5:H7"/>
    <mergeCell ref="I5:I7"/>
    <mergeCell ref="J5:J7"/>
    <mergeCell ref="K5:K7"/>
    <mergeCell ref="L5:L7"/>
    <mergeCell ref="M5:M7"/>
    <mergeCell ref="N5:S6"/>
    <mergeCell ref="T5:T7"/>
  </mergeCells>
  <pageMargins left="0.7" right="0.7" top="0.75" bottom="0.75" header="0.3" footer="0.3"/>
  <pageSetup scale="12" fitToHeight="0" orientation="portrait"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FDCA8F41BF064CB9EEC1E527D480DD" ma:contentTypeVersion="30" ma:contentTypeDescription="Crear nuevo documento." ma:contentTypeScope="" ma:versionID="2edaf36e15ea4e7145dfe1e4fe0dc158">
  <xsd:schema xmlns:xsd="http://www.w3.org/2001/XMLSchema" xmlns:xs="http://www.w3.org/2001/XMLSchema" xmlns:p="http://schemas.microsoft.com/office/2006/metadata/properties" xmlns:ns2="dc224397-a961-453f-8882-fab793cf012e" xmlns:ns3="ee216b89-ba3e-489d-ad89-91b13c7ff59d" targetNamespace="http://schemas.microsoft.com/office/2006/metadata/properties" ma:root="true" ma:fieldsID="a996aeda6be75142f768eba3f5c1f920" ns2:_="" ns3:_="">
    <xsd:import namespace="dc224397-a961-453f-8882-fab793cf012e"/>
    <xsd:import namespace="ee216b89-ba3e-489d-ad89-91b13c7ff5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24397-a961-453f-8882-fab793cf0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e92461fa-1f2d-43d6-b59e-ecf7fc26f1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16b89-ba3e-489d-ad89-91b13c7ff59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5fa086f6-e9bb-4e61-b43f-87852e905900}" ma:internalName="TaxCatchAll" ma:showField="CatchAllData" ma:web="ee216b89-ba3e-489d-ad89-91b13c7ff59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16b89-ba3e-489d-ad89-91b13c7ff59d" xsi:nil="true"/>
    <lcf76f155ced4ddcb4097134ff3c332f xmlns="dc224397-a961-453f-8882-fab793cf01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48829B5-DEB0-455A-805F-050688ED0472}"/>
</file>

<file path=customXml/itemProps2.xml><?xml version="1.0" encoding="utf-8"?>
<ds:datastoreItem xmlns:ds="http://schemas.openxmlformats.org/officeDocument/2006/customXml" ds:itemID="{330C16E8-8044-4780-9A67-88E9621B85C4}"/>
</file>

<file path=customXml/itemProps3.xml><?xml version="1.0" encoding="utf-8"?>
<ds:datastoreItem xmlns:ds="http://schemas.openxmlformats.org/officeDocument/2006/customXml" ds:itemID="{AF5FC535-0ED8-4625-9667-CEC33B1CF9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 2023-DIC</vt:lpstr>
      <vt:lpstr>'POA 2023-DIC'!Área_de_impresión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Lopez</dc:creator>
  <cp:lastModifiedBy>Danira Martinez</cp:lastModifiedBy>
  <dcterms:created xsi:type="dcterms:W3CDTF">2024-04-15T20:48:48Z</dcterms:created>
  <dcterms:modified xsi:type="dcterms:W3CDTF">2024-04-18T00:18:40Z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0x01010094FDCA8F41BF064CB9EEC1E527D480DD</vt:lpwstr>
  </property>
</Properties>
</file>